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defaultThemeVersion="202300"/>
  <mc:AlternateContent xmlns:mc="http://schemas.openxmlformats.org/markup-compatibility/2006">
    <mc:Choice Requires="x15">
      <x15ac:absPath xmlns:x15ac="http://schemas.microsoft.com/office/spreadsheetml/2010/11/ac" url="L:\TENDERS 2024\T24100 - T24199\T24163 - HODSON DEVELOPMENT - S278 WORKS ASHFORD\13 POST TENDER\"/>
    </mc:Choice>
  </mc:AlternateContent>
  <xr:revisionPtr revIDLastSave="0" documentId="13_ncr:1_{0786CE70-17A1-4CA4-BF96-9758D717CE44}" xr6:coauthVersionLast="47" xr6:coauthVersionMax="47" xr10:uidLastSave="{00000000-0000-0000-0000-000000000000}"/>
  <x:bookViews>
    <x:workbookView xWindow="28680" yWindow="-975" windowWidth="29040" windowHeight="15720" xr2:uid="{00000000-000D-0000-FFFF-FFFF00000000}"/>
  </x:bookViews>
  <x:sheets>
    <x:sheet name="Summary" sheetId="1" r:id="rId1"/>
    <x:sheet name="A 278 Works Brookfield R" sheetId="2" r:id="rId2"/>
    <x:sheet name="B 278 Works Brookfield R" sheetId="3" r:id="rId3"/>
  </x:sheet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E14" i="1" l="1"/>
  <x:c r="F90" i="3"/>
  <x:c r="F89" i="3"/>
  <x:c r="F88" i="3"/>
  <x:c r="F87" i="3"/>
  <x:c r="F86" i="3"/>
  <x:c r="F85" i="3"/>
  <x:c r="F84" i="3"/>
  <x:c r="F83" i="3"/>
  <x:c r="F81" i="3"/>
  <x:c r="F80" i="3"/>
  <x:c r="F76" i="3"/>
  <x:c r="F75" i="3"/>
  <x:c r="F74" i="3"/>
  <x:c r="F73" i="3"/>
  <x:c r="F71" i="3"/>
  <x:c r="F70" i="3"/>
  <x:c r="F68" i="3"/>
  <x:c r="F67" i="3"/>
  <x:c r="F66" i="3"/>
  <x:c r="F64" i="3"/>
  <x:c r="F63" i="3"/>
  <x:c r="F62" i="3"/>
  <x:c r="F57" i="3"/>
  <x:c r="F56" i="3"/>
  <x:c r="F55" i="3"/>
  <x:c r="F54" i="3"/>
  <x:c r="F53" i="3"/>
  <x:c r="F52" i="3"/>
  <x:c r="F51" i="3"/>
  <x:c r="F50" i="3"/>
  <x:c r="F49" i="3"/>
  <x:c r="F48" i="3"/>
  <x:c r="F45" i="3"/>
  <x:c r="F44" i="3"/>
  <x:c r="F41" i="3"/>
  <x:c r="F40" i="3"/>
  <x:c r="F39" i="3"/>
  <x:c r="F38" i="3"/>
  <x:c r="F37" i="3"/>
  <x:c r="F36" i="3"/>
  <x:c r="F35" i="3"/>
  <x:c r="F32" i="3"/>
  <x:c r="F31" i="3"/>
  <x:c r="F28" i="3"/>
  <x:c r="F27" i="3"/>
  <x:c r="F26" i="3"/>
  <x:c r="F25" i="3"/>
  <x:c r="F24" i="3"/>
  <x:c r="F21" i="3"/>
  <x:c r="F20" i="3"/>
  <x:c r="F19" i="3"/>
  <x:c r="F18" i="3"/>
  <x:c r="F17" i="3"/>
  <x:c r="F16" i="3"/>
  <x:c r="F15" i="3"/>
  <x:c r="F12" i="3"/>
  <x:c r="D9" i="1" s="1"/>
  <x:c r="E9" i="1" s="1"/>
  <x:c r="F11" i="3"/>
  <x:c r="F10" i="3"/>
  <x:c r="F9" i="3"/>
  <x:c r="F8" i="3"/>
  <x:c r="F7" i="3"/>
  <x:c r="F6" i="3"/>
  <x:c r="F5" i="3"/>
  <x:c r="F4" i="3"/>
  <x:c r="F3" i="3"/>
  <x:c r="F90" i="2"/>
  <x:c r="F89" i="2"/>
  <x:c r="F88" i="2"/>
  <x:c r="F87" i="2"/>
  <x:c r="F86" i="2"/>
  <x:c r="F85" i="2"/>
  <x:c r="F84" i="2"/>
  <x:c r="F83" i="2"/>
  <x:c r="F81" i="2"/>
  <x:c r="F80" i="2"/>
  <x:c r="F76" i="2"/>
  <x:c r="F75" i="2"/>
  <x:c r="F74" i="2"/>
  <x:c r="F73" i="2"/>
  <x:c r="F71" i="2"/>
  <x:c r="F70" i="2"/>
  <x:c r="F68" i="2"/>
  <x:c r="F67" i="2"/>
  <x:c r="F66" i="2"/>
  <x:c r="F64" i="2"/>
  <x:c r="F63" i="2"/>
  <x:c r="F62" i="2"/>
  <x:c r="F57" i="2"/>
  <x:c r="F56" i="2"/>
  <x:c r="F55" i="2"/>
  <x:c r="F54" i="2"/>
  <x:c r="F53" i="2"/>
  <x:c r="F52" i="2"/>
  <x:c r="F51" i="2"/>
  <x:c r="F50" i="2"/>
  <x:c r="F49" i="2"/>
  <x:c r="F48" i="2"/>
  <x:c r="F45" i="2"/>
  <x:c r="F44" i="2"/>
  <x:c r="F41" i="2"/>
  <x:c r="F40" i="2"/>
  <x:c r="F39" i="2"/>
  <x:c r="F38" i="2"/>
  <x:c r="F37" i="2"/>
  <x:c r="F36" i="2"/>
  <x:c r="F35" i="2"/>
  <x:c r="F32" i="2"/>
  <x:c r="F31" i="2"/>
  <x:c r="F28" i="2"/>
  <x:c r="F27" i="2"/>
  <x:c r="F26" i="2"/>
  <x:c r="F25" i="2"/>
  <x:c r="F24" i="2"/>
  <x:c r="F21" i="2"/>
  <x:c r="F20" i="2"/>
  <x:c r="F19" i="2"/>
  <x:c r="F18" i="2"/>
  <x:c r="F17" i="2"/>
  <x:c r="F16" i="2"/>
  <x:c r="F15" i="2"/>
  <x:c r="F12" i="2"/>
  <x:c r="D8" i="1" s="1"/>
  <x:c r="E8" i="1" s="1"/>
  <x:c r="E10" i="1" s="1"/>
  <x:c r="F11" i="2"/>
  <x:c r="F10" i="2"/>
  <x:c r="F9" i="2"/>
  <x:c r="F8" i="2"/>
  <x:c r="F7" i="2"/>
  <x:c r="F6" i="2"/>
  <x:c r="F5" i="2"/>
  <x:c r="F4" i="2"/>
  <x:c r="F3" i="2"/>
</x:calcChain>
</file>

<file path=xl/sharedStrings.xml><?xml version="1.0" encoding="utf-8"?>
<x:sst xmlns:x="http://schemas.openxmlformats.org/spreadsheetml/2006/main" count="474" uniqueCount="232">
  <x:si>
    <x:t>Company Name:</x:t>
  </x:si>
  <x:si>
    <x:t>Causeway Estimating</x:t>
  </x:si>
  <x:si>
    <x:t>Report:</x:t>
  </x:si>
  <x:si>
    <x:t>Format Bill File Only</x:t>
  </x:si>
  <x:si>
    <x:t>Estimate Number:</x:t>
  </x:si>
  <x:si>
    <x:t>T24163 001</x:t>
  </x:si>
  <x:si>
    <x:t>Estimate Name:</x:t>
  </x:si>
  <x:si>
    <x:t>Hodson Development S278 Matalan Ashford</x:t>
  </x:si>
  <x:si>
    <x:t>Print Date:</x:t>
  </x:si>
  <x:si>
    <x:t>25/09/2024 @ 14:49</x:t>
  </x:si>
  <x:si>
    <x:t>Bill</x:t>
  </x:si>
  <x:si>
    <x:t>Description</x:t>
  </x:si>
  <x:si>
    <x:t>Quantity</x:t>
  </x:si>
  <x:si>
    <x:t>Value</x:t>
  </x:si>
  <x:si>
    <x:t>Total</x:t>
  </x:si>
  <x:si>
    <x:t>A</x:t>
  </x:si>
  <x:si>
    <x:t>278 Works Brookfield Road R/A</x:t>
  </x:si>
  <x:si>
    <x:t>B</x:t>
  </x:si>
  <x:si>
    <x:t>278 Works Brookfield Road Junction</x:t>
  </x:si>
  <x:si>
    <x:t>Total for Hodson Development S278 Matalan Ashford:</x:t>
  </x:si>
  <x:si>
    <x:t>Ref</x:t>
  </x:si>
  <x:si>
    <x:t>Units</x:t>
  </x:si>
  <x:si>
    <x:t>Rate</x:t>
  </x:si>
  <x:si>
    <x:t>Site Clearance</x:t>
  </x:si>
  <x:si>
    <x:t>A/1/1</x:t>
  </x:si>
  <x:si>
    <x:t>Removal of existing road gullies</x:t>
  </x:si>
  <x:si>
    <x:t>no</x:t>
  </x:si>
  <x:si>
    <x:t>A/1/2</x:t>
  </x:si>
  <x:si>
    <x:t>Removal of Street light Columns</x:t>
  </x:si>
  <x:si>
    <x:t>A/1/3</x:t>
  </x:si>
  <x:si>
    <x:t>Removal of traffic Signs &amp; Posts</x:t>
  </x:si>
  <x:si>
    <x:t>A/1/4</x:t>
  </x:si>
  <x:si>
    <x:t>Removal of Road Markings</x:t>
  </x:si>
  <x:si>
    <x:t>item</x:t>
  </x:si>
  <x:si>
    <x:t>A/1/5</x:t>
  </x:si>
  <x:si>
    <x:t>Remove Bituminous Footway</x:t>
  </x:si>
  <x:si>
    <x:t>m2</x:t>
  </x:si>
  <x:si>
    <x:t>A/1/6</x:t>
  </x:si>
  <x:si>
    <x:t>Remove tactile paving</x:t>
  </x:si>
  <x:si>
    <x:t>A/1/7</x:t>
  </x:si>
  <x:si>
    <x:t>Remove existing Kertbline</x:t>
  </x:si>
  <x:si>
    <x:t>m</x:t>
  </x:si>
  <x:si>
    <x:t>A/1/8</x:t>
  </x:si>
  <x:si>
    <x:t>Remove existing Pedestrian Fence</x:t>
  </x:si>
  <x:si>
    <x:t>A/1/9</x:t>
  </x:si>
  <x:si>
    <x:t>Disconnections for lamp columns</x:t>
  </x:si>
  <x:si>
    <x:t>Total for Page: 1        Site Clearance</x:t>
  </x:si>
  <x:si>
    <x:t/>
  </x:si>
  <x:si>
    <x:t>Earthworks</x:t>
  </x:si>
  <x:si>
    <x:t>A/2/1</x:t>
  </x:si>
  <x:si>
    <x:t>Excavate to remove topsoil</x:t>
  </x:si>
  <x:si>
    <x:t>m3</x:t>
  </x:si>
  <x:si>
    <x:t>A/2/2</x:t>
  </x:si>
  <x:si>
    <x:t>Excavate to reduce level ne 0.25m deep</x:t>
  </x:si>
  <x:si>
    <x:t>A/2/3</x:t>
  </x:si>
  <x:si>
    <x:t>Ditto 0.25-0.50m deep</x:t>
  </x:si>
  <x:si>
    <x:t>A/2/4</x:t>
  </x:si>
  <x:si>
    <x:t>Remove spoil from site</x:t>
  </x:si>
  <x:si>
    <x:t>A/2/5</x:t>
  </x:si>
  <x:si>
    <x:t>Topsoil to soft verge</x:t>
  </x:si>
  <x:si>
    <x:t>A/2/</x:t>
  </x:si>
  <x:si>
    <x:t>Grass seed to verge areas</x:t>
  </x:si>
  <x:si>
    <x:t>Total for Page: 2        Earthworks</x:t>
  </x:si>
  <x:si>
    <x:t>Drainage</x:t>
  </x:si>
  <x:si>
    <x:t>A/3/1</x:t>
  </x:si>
  <x:si>
    <x:t>Excavate trench for 150mm dia pipe depth ne 1.50m deep</x:t>
  </x:si>
  <x:si>
    <x:t>A/3/2</x:t>
  </x:si>
  <x:si>
    <x:t>Excavate &amp; Install new Road gully</x:t>
  </x:si>
  <x:si>
    <x:t>A/3/3</x:t>
  </x:si>
  <x:si>
    <x:t>Connections to new chambers</x:t>
  </x:si>
  <x:si>
    <x:t>A/3/4</x:t>
  </x:si>
  <x:si>
    <x:t>Excavate and install new manholes 1200mm dia depth ne 1.50m</x:t>
  </x:si>
  <x:si>
    <x:t>Total for Page: 3        Drainage</x:t>
  </x:si>
  <x:si>
    <x:t>Fencing</x:t>
  </x:si>
  <x:si>
    <x:t>A/4/1</x:t>
  </x:si>
  <x:si>
    <x:t>Install new Pedistrian barrier</x:t>
  </x:si>
  <x:si>
    <x:t>Total for Page: 4        Fencing</x:t>
  </x:si>
  <x:si>
    <x:t>Road Signs</x:t>
  </x:si>
  <x:si>
    <x:t>A/5/1</x:t>
  </x:si>
  <x:si>
    <x:t>Install internally Lit Bollard</x:t>
  </x:si>
  <x:si>
    <x:t>A/5/2</x:t>
  </x:si>
  <x:si>
    <x:t>Reinstall existing signs</x:t>
  </x:si>
  <x:si>
    <x:t>A/5/3</x:t>
  </x:si>
  <x:si>
    <x:t>Install previously set aside Lamp Columns</x:t>
  </x:si>
  <x:si>
    <x:t>A/5/4</x:t>
  </x:si>
  <x:si>
    <x:t>Excavate trench for new Ducts</x:t>
  </x:si>
  <x:si>
    <x:t>A/5/5</x:t>
  </x:si>
  <x:si>
    <x:t>Lay Cable for new lights</x:t>
  </x:si>
  <x:si>
    <x:t>A/5/6</x:t>
  </x:si>
  <x:si>
    <x:t>DNO Connections  bollard and lamp columns</x:t>
  </x:si>
  <x:si>
    <x:t>Total for Page: 5        Road Signs</x:t>
  </x:si>
  <x:si>
    <x:t>Road Markings</x:t>
  </x:si>
  <x:si>
    <x:t>A/6/1</x:t>
  </x:si>
  <x:si>
    <x:t>Install new road markings to existing roundabout</x:t>
  </x:si>
  <x:si>
    <x:t>Total for Page: 6        Road Markings</x:t>
  </x:si>
  <x:si>
    <x:t>Surfacing Works</x:t>
  </x:si>
  <x:si>
    <x:t>A/7/1</x:t>
  </x:si>
  <x:si>
    <x:t>200mm DBM Base</x:t>
  </x:si>
  <x:si>
    <x:t>A/7/2</x:t>
  </x:si>
  <x:si>
    <x:t>100mm Binder AC20</x:t>
  </x:si>
  <x:si>
    <x:t>A/7/3</x:t>
  </x:si>
  <x:si>
    <x:t>50mm HRA surface course</x:t>
  </x:si>
  <x:si>
    <x:t>A/7/4</x:t>
  </x:si>
  <x:si>
    <x:t>Install new Kerbline HB2</x:t>
  </x:si>
  <x:si>
    <x:t>A/7/5</x:t>
  </x:si>
  <x:si>
    <x:t>Install PC Edging 50 x 150mm</x:t>
  </x:si>
  <x:si>
    <x:t>A/7/6</x:t>
  </x:si>
  <x:si>
    <x:t>Edge reinstatement to the new Kerb line allowed 300mm step</x:t>
  </x:si>
  <x:si>
    <x:t>A/7/9</x:t>
  </x:si>
  <x:si>
    <x:t>150mm Subbase to footway</x:t>
  </x:si>
  <x:si>
    <x:t>A/7/10</x:t>
  </x:si>
  <x:si>
    <x:t>60mm AC20 Base course</x:t>
  </x:si>
  <x:si>
    <x:t>A/7/11</x:t>
  </x:si>
  <x:si>
    <x:t>25mm AC6 wearing course</x:t>
  </x:si>
  <x:si>
    <x:t>Total for Page: 7        Surfacing Works</x:t>
  </x:si>
  <x:si>
    <x:t>Prelims &amp; Temporary Works</x:t>
  </x:si>
  <x:si>
    <x:t>Series 100: Preliminaries</x:t>
  </x:si>
  <x:si>
    <x:t>Mobilisation</x:t>
  </x:si>
  <x:si>
    <x:t>A/8/1</x:t>
  </x:si>
  <x:si>
    <x:t>Site Set Up</x:t>
  </x:si>
  <x:si>
    <x:t>nr</x:t>
  </x:si>
  <x:si>
    <x:t>A/8/2</x:t>
  </x:si>
  <x:si>
    <x:t>Fencing to the Works</x:t>
  </x:si>
  <x:si>
    <x:t>Week</x:t>
  </x:si>
  <x:si>
    <x:t>A/8/3</x:t>
  </x:si>
  <x:si>
    <x:t>Site Security Alarms</x:t>
  </x:si>
  <x:si>
    <x:t>Site Accommodation</x:t>
  </x:si>
  <x:si>
    <x:t>A/8/4</x:t>
  </x:si>
  <x:si>
    <x:t>Delivery of Plant</x:t>
  </x:si>
  <x:si>
    <x:t>Item</x:t>
  </x:si>
  <x:si>
    <x:t>A/8/5</x:t>
  </x:si>
  <x:si>
    <x:t>Welfare Facilities</x:t>
  </x:si>
  <x:si>
    <x:t>A/8/6</x:t>
  </x:si>
  <x:si>
    <x:t>Collection of Plant</x:t>
  </x:si>
  <x:si>
    <x:t>Management Staff</x:t>
  </x:si>
  <x:si>
    <x:t>A/8/7</x:t>
  </x:si>
  <x:si>
    <x:t>Site Supervision &amp; Management</x:t>
  </x:si>
  <x:si>
    <x:t>A/8/8</x:t>
  </x:si>
  <x:si>
    <x:t>Commerical Team</x:t>
  </x:si>
  <x:si>
    <x:t>Plant</x:t>
  </x:si>
  <x:si>
    <x:t>A/8/10</x:t>
  </x:si>
  <x:si>
    <x:t>Plant, Tools and Equipment</x:t>
  </x:si>
  <x:si>
    <x:t>A/8/11</x:t>
  </x:si>
  <x:si>
    <x:t>White Diesel Allowance</x:t>
  </x:si>
  <x:si>
    <x:t>A/8/12</x:t>
  </x:si>
  <x:si>
    <x:t>Road sweeper</x:t>
  </x:si>
  <x:si>
    <x:t>Total for Page: 8        Prelims</x:t>
  </x:si>
  <x:si>
    <x:t>Temporary Works</x:t>
  </x:si>
  <x:si>
    <x:t>Testing</x:t>
  </x:si>
  <x:si>
    <x:t>A/9/1</x:t>
  </x:si>
  <x:si>
    <x:t>WAC Testing</x:t>
  </x:si>
  <x:si>
    <x:t>A/9/2</x:t>
  </x:si>
  <x:si>
    <x:t>CBR Testing</x:t>
  </x:si>
  <x:si>
    <x:t>Traffic Management</x:t>
  </x:si>
  <x:si>
    <x:t>A/9/3</x:t>
  </x:si>
  <x:si>
    <x:t>Provide &amp; Install Ring Management as per Chapter 8 specification</x:t>
  </x:si>
  <x:si>
    <x:t>shift</x:t>
  </x:si>
  <x:si>
    <x:t>A/9/4</x:t>
  </x:si>
  <x:si>
    <x:t>Ring management equipment hire</x:t>
  </x:si>
  <x:si>
    <x:t>week</x:t>
  </x:si>
  <x:si>
    <x:t>A/9/5</x:t>
  </x:si>
  <x:si>
    <x:t>TM Weekday if required by KCC</x:t>
  </x:si>
  <x:si>
    <x:t>A/9/6</x:t>
  </x:si>
  <x:si>
    <x:t>TM Plans</x:t>
  </x:si>
  <x:si>
    <x:t>ea</x:t>
  </x:si>
  <x:si>
    <x:t>A/9/7</x:t>
  </x:si>
  <x:si>
    <x:t>TTRO</x:t>
  </x:si>
  <x:si>
    <x:t>A/9/8</x:t>
  </x:si>
  <x:si>
    <x:t>Design &amp; Produce Advance warning / Special Signs</x:t>
  </x:si>
  <x:si>
    <x:t>A/9/9</x:t>
  </x:si>
  <x:si>
    <x:t>Provide , install ,maintain and remove a road closure and diversion nightly for surfacing works</x:t>
  </x:si>
  <x:si>
    <x:t>Total for Page: 9        Temp Works</x:t>
  </x:si>
  <x:si>
    <x:t>B/1/1</x:t>
  </x:si>
  <x:si>
    <x:t>B/1/2</x:t>
  </x:si>
  <x:si>
    <x:t>B/1/3</x:t>
  </x:si>
  <x:si>
    <x:t>B/1/4</x:t>
  </x:si>
  <x:si>
    <x:t>B/1/5</x:t>
  </x:si>
  <x:si>
    <x:t>B/1/6</x:t>
  </x:si>
  <x:si>
    <x:t>B/1/7</x:t>
  </x:si>
  <x:si>
    <x:t>B/1/8</x:t>
  </x:si>
  <x:si>
    <x:t>B/1/9</x:t>
  </x:si>
  <x:si>
    <x:t>B/2/1</x:t>
  </x:si>
  <x:si>
    <x:t>B/2/2</x:t>
  </x:si>
  <x:si>
    <x:t>B/2/3</x:t>
  </x:si>
  <x:si>
    <x:t>B/2/4</x:t>
  </x:si>
  <x:si>
    <x:t>B/2/5</x:t>
  </x:si>
  <x:si>
    <x:t>B/2/</x:t>
  </x:si>
  <x:si>
    <x:t>B/3/1</x:t>
  </x:si>
  <x:si>
    <x:t>B/3/2</x:t>
  </x:si>
  <x:si>
    <x:t>B/3/3</x:t>
  </x:si>
  <x:si>
    <x:t>B/3/4</x:t>
  </x:si>
  <x:si>
    <x:t>B/4/1</x:t>
  </x:si>
  <x:si>
    <x:t>B/5/1</x:t>
  </x:si>
  <x:si>
    <x:t>B/5/2</x:t>
  </x:si>
  <x:si>
    <x:t>B/5/3</x:t>
  </x:si>
  <x:si>
    <x:t>B/5/4</x:t>
  </x:si>
  <x:si>
    <x:t>B/5/5</x:t>
  </x:si>
  <x:si>
    <x:t>B/5/6</x:t>
  </x:si>
  <x:si>
    <x:t>B/6/1</x:t>
  </x:si>
  <x:si>
    <x:t>B/7/1</x:t>
  </x:si>
  <x:si>
    <x:t>B/7/2</x:t>
  </x:si>
  <x:si>
    <x:t>B/7/3</x:t>
  </x:si>
  <x:si>
    <x:t>B/7/4</x:t>
  </x:si>
  <x:si>
    <x:t>B/7/5</x:t>
  </x:si>
  <x:si>
    <x:t>B/7/6</x:t>
  </x:si>
  <x:si>
    <x:t>B/7/9</x:t>
  </x:si>
  <x:si>
    <x:t>B/7/10</x:t>
  </x:si>
  <x:si>
    <x:t>B/7/11</x:t>
  </x:si>
  <x:si>
    <x:t>B/8/1</x:t>
  </x:si>
  <x:si>
    <x:t>B/8/2</x:t>
  </x:si>
  <x:si>
    <x:t>B/8/3</x:t>
  </x:si>
  <x:si>
    <x:t>B/8/4</x:t>
  </x:si>
  <x:si>
    <x:t>B/8/5</x:t>
  </x:si>
  <x:si>
    <x:t>B/8/6</x:t>
  </x:si>
  <x:si>
    <x:t>B/8/7</x:t>
  </x:si>
  <x:si>
    <x:t>B/8/8</x:t>
  </x:si>
  <x:si>
    <x:t>B/8/10</x:t>
  </x:si>
  <x:si>
    <x:t>B/8/11</x:t>
  </x:si>
  <x:si>
    <x:t>B/8/12</x:t>
  </x:si>
  <x:si>
    <x:t>B/9/1</x:t>
  </x:si>
  <x:si>
    <x:t>B/9/2</x:t>
  </x:si>
  <x:si>
    <x:t>B/9/3</x:t>
  </x:si>
  <x:si>
    <x:t>Provide &amp; Install Traffic Management as per Chapter 8 specification</x:t>
  </x:si>
  <x:si>
    <x:t>B/9/4</x:t>
  </x:si>
  <x:si>
    <x:t>Traffic management equipment hire</x:t>
  </x:si>
  <x:si>
    <x:t>B/9/5</x:t>
  </x:si>
  <x:si>
    <x:t>B/9/6</x:t>
  </x:si>
  <x:si>
    <x:t>B/9/7</x:t>
  </x:si>
  <x:si>
    <x:t>B/9/8</x:t>
  </x:si>
  <x:si>
    <x:t>B/9/9</x:t>
  </x:si>
  <x:si>
    <x:t>Provisional Sum for Traffic Signals</x:t>
  </x:si>
  <x:si>
    <x:t>Provisional Sum for the civils elements on Signals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</x:si>
</x:sst>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\ #,##0.00"/>
  </x:numFmts>
  <x:fonts count="6" x14ac:knownFonts="1">
    <x:font>
      <x:sz val="11"/>
      <x:name val="Calibri"/>
    </x:font>
    <x:font>
      <x:b/>
      <x:sz val="11"/>
      <x:name val="Calibri"/>
    </x:font>
    <x:font>
      <x:sz val="11"/>
      <x:color rgb="FF0047BB"/>
      <x:name val="Calibri"/>
    </x:font>
    <x:font>
      <x:sz val="11"/>
      <x:color rgb="FFDF5200"/>
      <x:name val="Calibri"/>
    </x:font>
    <x:font>
      <x:sz val="11"/>
      <x:color rgb="FF0080FF"/>
      <x:name val="Calibri"/>
    </x:font>
    <x:font>
      <x:b/>
      <x:sz val="11"/>
      <x:color rgb="FF0047BB"/>
      <x:name val="Calibri"/>
    </x:font>
  </x:fonts>
  <x:fills count="6">
    <x:fill>
      <x:patternFill patternType="none"/>
    </x:fill>
    <x:fill>
      <x:patternFill patternType="gray125"/>
    </x:fill>
    <x:fill>
      <x:patternFill patternType="solid">
        <x:fgColor rgb="FFDCDCDC"/>
      </x:patternFill>
    </x:fill>
    <x:fill>
      <x:patternFill patternType="solid">
        <x:fgColor rgb="FFB7C9D3"/>
      </x:patternFill>
    </x:fill>
    <x:fill>
      <x:patternFill patternType="solid">
        <x:fgColor rgb="FFFFC3A1"/>
      </x:patternFill>
    </x:fill>
    <x:fill>
      <x:patternFill patternType="solid">
        <x:fgColor rgb="FFFFFF00"/>
        <x:bgColor indexed="64"/>
      </x:patternFill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4">
    <x:xf numFmtId="0" fontId="0" fillId="0" borderId="0" xfId="0"/>
    <x:xf numFmtId="49" fontId="1" fillId="0" borderId="0" xfId="0" applyNumberFormat="1" applyFont="1"/>
    <x:xf numFmtId="0" fontId="1" fillId="2" borderId="0" xfId="0" applyFont="1" applyFill="1"/>
    <x:xf numFmtId="49" fontId="2" fillId="0" borderId="0" xfId="0" applyNumberFormat="1" applyFont="1"/>
    <x:xf numFmtId="164" fontId="0" fillId="0" borderId="0" xfId="0" applyNumberFormat="1" applyAlignment="1">
      <x:alignment horizontal="right"/>
    </x:xf>
    <x:xf numFmtId="164" fontId="0" fillId="3" borderId="0" xfId="0" applyNumberFormat="1" applyFill="1" applyAlignment="1">
      <x:alignment horizontal="right"/>
    </x:xf>
    <x:xf numFmtId="0" fontId="3" fillId="0" borderId="0" xfId="0" applyFont="1"/>
    <x:xf numFmtId="164" fontId="0" fillId="4" borderId="0" xfId="0" applyNumberFormat="1" applyFill="1" applyAlignment="1">
      <x:alignment horizontal="right"/>
    </x:xf>
    <x:xf numFmtId="0" fontId="0" fillId="0" borderId="0" xfId="0" applyAlignment="1">
      <x:alignment wrapText="1"/>
    </x:xf>
    <x:xf numFmtId="0" fontId="4" fillId="0" borderId="0" xfId="0" applyFont="1" applyAlignment="1">
      <x:alignment wrapText="1"/>
    </x:xf>
    <x:xf numFmtId="0" fontId="5" fillId="3" borderId="0" xfId="0" applyFont="1" applyFill="1"/>
    <x:xf numFmtId="0" fontId="1" fillId="3" borderId="0" xfId="0" applyFont="1" applyFill="1"/>
    <x:xf numFmtId="164" fontId="1" fillId="3" borderId="0" xfId="0" applyNumberFormat="1" applyFont="1" applyFill="1" applyAlignment="1">
      <x:alignment horizontal="right"/>
    </x:xf>
    <x:xf numFmtId="164" fontId="0" fillId="5" borderId="0" xfId="0" applyNumberFormat="1" applyFill="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E14"/>
  <x:sheetViews>
    <x:sheetView tabSelected="1" workbookViewId="0">
      <x:selection activeCell="E21" sqref="E21"/>
    </x:sheetView>
  </x:sheetViews>
  <x:sheetFormatPr defaultRowHeight="15" x14ac:dyDescent="0.25"/>
  <x:cols>
    <x:col min="1" max="1" width="17.28515625" customWidth="1"/>
    <x:col min="2" max="2" width="49" customWidth="1"/>
    <x:col min="3" max="3" width="9.28515625" customWidth="1"/>
    <x:col min="4" max="5" width="15" customWidth="1"/>
  </x:cols>
  <x:sheetData>
    <x:row r="1" spans="1:5" x14ac:dyDescent="0.25">
      <x:c r="A1" t="s">
        <x:v>0</x:v>
      </x:c>
      <x:c r="B1" s="1" t="s">
        <x:v>1</x:v>
      </x:c>
    </x:row>
    <x:row r="2" spans="1:5" x14ac:dyDescent="0.25">
      <x:c r="A2" t="s">
        <x:v>2</x:v>
      </x:c>
      <x:c r="B2" s="1" t="s">
        <x:v>3</x:v>
      </x:c>
    </x:row>
    <x:row r="3" spans="1:5" x14ac:dyDescent="0.25">
      <x:c r="A3" t="s">
        <x:v>4</x:v>
      </x:c>
      <x:c r="B3" s="1" t="s">
        <x:v>5</x:v>
      </x:c>
    </x:row>
    <x:row r="4" spans="1:5" x14ac:dyDescent="0.25">
      <x:c r="A4" t="s">
        <x:v>6</x:v>
      </x:c>
      <x:c r="B4" s="1" t="s">
        <x:v>7</x:v>
      </x:c>
    </x:row>
    <x:row r="5" spans="1:5" x14ac:dyDescent="0.25">
      <x:c r="A5" t="s">
        <x:v>8</x:v>
      </x:c>
      <x:c r="B5" s="1" t="s">
        <x:v>9</x:v>
      </x:c>
    </x:row>
    <x:row r="7" spans="1:5" x14ac:dyDescent="0.25">
      <x:c r="A7" s="2" t="s">
        <x:v>10</x:v>
      </x:c>
      <x:c r="B7" s="2" t="s">
        <x:v>11</x:v>
      </x:c>
      <x:c r="C7" s="2" t="s">
        <x:v>12</x:v>
      </x:c>
      <x:c r="D7" s="2" t="s">
        <x:v>13</x:v>
      </x:c>
      <x:c r="E7" s="2" t="s">
        <x:v>14</x:v>
      </x:c>
    </x:row>
    <x:row r="8" spans="1:5" x14ac:dyDescent="0.25">
      <x:c r="A8" t="s">
        <x:v>15</x:v>
      </x:c>
      <x:c r="B8" s="3" t="s">
        <x:v>16</x:v>
      </x:c>
      <x:c r="C8" s="4">
        <x:v>1</x:v>
      </x:c>
      <x:c r="D8" s="5">
        <x:f>'A 278 Works Brookfield R'!F12+'A 278 Works Brookfield R'!F21+'A 278 Works Brookfield R'!F28+'A 278 Works Brookfield R'!F32+'A 278 Works Brookfield R'!F41+'A 278 Works Brookfield R'!F45+'A 278 Works Brookfield R'!F57+'A 278 Works Brookfield R'!F76+'A 278 Works Brookfield R'!F90</x:f>
        <x:v>136356.35</x:v>
      </x:c>
      <x:c r="E8" s="5">
        <x:f>D8*C8</x:f>
        <x:v>136356.35</x:v>
      </x:c>
    </x:row>
    <x:row r="9" spans="1:5" x14ac:dyDescent="0.25">
      <x:c r="A9" t="s">
        <x:v>17</x:v>
      </x:c>
      <x:c r="B9" s="3" t="s">
        <x:v>18</x:v>
      </x:c>
      <x:c r="C9" s="4">
        <x:v>1</x:v>
      </x:c>
      <x:c r="D9" s="5">
        <x:f>'B 278 Works Brookfield R'!F12+'B 278 Works Brookfield R'!F21+'B 278 Works Brookfield R'!F28+'B 278 Works Brookfield R'!F32+'B 278 Works Brookfield R'!F41+'B 278 Works Brookfield R'!F45+'B 278 Works Brookfield R'!F57+'B 278 Works Brookfield R'!F76+'B 278 Works Brookfield R'!F90</x:f>
        <x:v>319948.18</x:v>
      </x:c>
      <x:c r="E9" s="5">
        <x:f>D9*C9</x:f>
        <x:v>319948.18</x:v>
      </x:c>
    </x:row>
    <x:row r="10" spans="1:5" x14ac:dyDescent="0.25">
      <x:c r="B10" s="6" t="s">
        <x:v>19</x:v>
      </x:c>
      <x:c r="E10" s="7">
        <x:f>SUM(E8:E9)</x:f>
        <x:v>456304.53</x:v>
      </x:c>
    </x:row>
    <x:row r="12" spans="1:5" x14ac:dyDescent="0.25">
      <x:c r="B12" t="s">
        <x:v>230</x:v>
      </x:c>
      <x:c r="E12">
        <x:v>50000</x:v>
      </x:c>
    </x:row>
    <x:row r="13" spans="1:5" x14ac:dyDescent="0.25">
      <x:c r="B13" t="s">
        <x:v>231</x:v>
      </x:c>
      <x:c r="E13">
        <x:v>15000</x:v>
      </x:c>
    </x:row>
    <x:row r="14" spans="1:5" x14ac:dyDescent="0.25">
      <x:c r="E14" s="13">
        <x:f>SUM(E10:E13)</x:f>
        <x:v>521304.53</x:v>
      </x:c>
    </x:row>
  </x:sheetData>
  <x:pageMargins left="0.7" right="0.7" top="0.75" bottom="0.75" header="0.3" footer="0.3"/>
  <x:pageSetup paperSize="9" orientation="portrait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F90"/>
  <x:sheetViews>
    <x:sheetView workbookViewId="0"/>
  </x:sheetViews>
  <x:sheetFormatPr defaultRowHeight="15" x14ac:dyDescent="0.25"/>
  <x:cols>
    <x:col min="1" max="1" width="7.5703125" customWidth="1"/>
    <x:col min="2" max="2" width="60" customWidth="1"/>
    <x:col min="3" max="3" width="9.28515625" customWidth="1"/>
    <x:col min="4" max="4" width="6.42578125" customWidth="1"/>
    <x:col min="5" max="5" width="9.5703125" customWidth="1"/>
    <x:col min="6" max="6" width="15" customWidth="1"/>
  </x:cols>
  <x:sheetData>
    <x:row r="1" spans="1:6" x14ac:dyDescent="0.25">
      <x:c r="A1" s="2" t="s">
        <x:v>20</x:v>
      </x:c>
      <x:c r="B1" s="2" t="s">
        <x:v>11</x:v>
      </x:c>
      <x:c r="C1" s="2" t="s">
        <x:v>12</x:v>
      </x:c>
      <x:c r="D1" s="2" t="s">
        <x:v>21</x:v>
      </x:c>
      <x:c r="E1" s="2" t="s">
        <x:v>22</x:v>
      </x:c>
      <x:c r="F1" s="2" t="s">
        <x:v>13</x:v>
      </x:c>
    </x:row>
    <x:row r="2" spans="1:6" x14ac:dyDescent="0.25">
      <x:c r="B2" s="8" t="s">
        <x:v>23</x:v>
      </x:c>
    </x:row>
    <x:row r="3" spans="1:6" x14ac:dyDescent="0.25">
      <x:c r="A3" t="s">
        <x:v>24</x:v>
      </x:c>
      <x:c r="B3" s="9" t="s">
        <x:v>25</x:v>
      </x:c>
      <x:c r="C3" s="4">
        <x:v>6</x:v>
      </x:c>
      <x:c r="D3" t="s">
        <x:v>26</x:v>
      </x:c>
      <x:c r="E3" s="4">
        <x:v>352.29</x:v>
      </x:c>
      <x:c r="F3" s="4">
        <x:f t="shared" ref="F3:F11" si="0">C3*E3</x:f>
        <x:v>2113.7400000000002</x:v>
      </x:c>
    </x:row>
    <x:row r="4" spans="1:6" x14ac:dyDescent="0.25">
      <x:c r="A4" t="s">
        <x:v>27</x:v>
      </x:c>
      <x:c r="B4" s="9" t="s">
        <x:v>28</x:v>
      </x:c>
      <x:c r="C4" s="4">
        <x:v>2</x:v>
      </x:c>
      <x:c r="D4" t="s">
        <x:v>26</x:v>
      </x:c>
      <x:c r="E4" s="4">
        <x:v>1036.44</x:v>
      </x:c>
      <x:c r="F4" s="4">
        <x:f t="shared" si="0"/>
        <x:v>2072.88</x:v>
      </x:c>
    </x:row>
    <x:row r="5" spans="1:6" x14ac:dyDescent="0.25">
      <x:c r="A5" t="s">
        <x:v>29</x:v>
      </x:c>
      <x:c r="B5" s="9" t="s">
        <x:v>30</x:v>
      </x:c>
      <x:c r="C5" s="4">
        <x:v>1</x:v>
      </x:c>
      <x:c r="D5" t="s">
        <x:v>26</x:v>
      </x:c>
      <x:c r="E5" s="4">
        <x:v>384.96</x:v>
      </x:c>
      <x:c r="F5" s="4">
        <x:f t="shared" si="0"/>
        <x:v>384.96</x:v>
      </x:c>
    </x:row>
    <x:row r="6" spans="1:6" x14ac:dyDescent="0.25">
      <x:c r="A6" t="s">
        <x:v>31</x:v>
      </x:c>
      <x:c r="B6" s="9" t="s">
        <x:v>32</x:v>
      </x:c>
      <x:c r="C6" s="4">
        <x:v>1</x:v>
      </x:c>
      <x:c r="D6" t="s">
        <x:v>33</x:v>
      </x:c>
      <x:c r="E6" s="4">
        <x:v>2783.57</x:v>
      </x:c>
      <x:c r="F6" s="4">
        <x:f t="shared" si="0"/>
        <x:v>2783.57</x:v>
      </x:c>
    </x:row>
    <x:row r="7" spans="1:6" x14ac:dyDescent="0.25">
      <x:c r="A7" t="s">
        <x:v>34</x:v>
      </x:c>
      <x:c r="B7" s="9" t="s">
        <x:v>35</x:v>
      </x:c>
      <x:c r="C7" s="4">
        <x:v>72</x:v>
      </x:c>
      <x:c r="D7" t="s">
        <x:v>36</x:v>
      </x:c>
      <x:c r="E7" s="4">
        <x:v>8.4600000000000009</x:v>
      </x:c>
      <x:c r="F7" s="4">
        <x:f t="shared" si="0"/>
        <x:v>609.12000000000012</x:v>
      </x:c>
    </x:row>
    <x:row r="8" spans="1:6" x14ac:dyDescent="0.25">
      <x:c r="A8" t="s">
        <x:v>37</x:v>
      </x:c>
      <x:c r="B8" s="9" t="s">
        <x:v>38</x:v>
      </x:c>
      <x:c r="C8" s="4">
        <x:v>2</x:v>
      </x:c>
      <x:c r="D8" t="s">
        <x:v>36</x:v>
      </x:c>
      <x:c r="E8" s="4">
        <x:v>8.4600000000000009</x:v>
      </x:c>
      <x:c r="F8" s="4">
        <x:f t="shared" si="0"/>
        <x:v>16.920000000000002</x:v>
      </x:c>
    </x:row>
    <x:row r="9" spans="1:6" x14ac:dyDescent="0.25">
      <x:c r="A9" t="s">
        <x:v>39</x:v>
      </x:c>
      <x:c r="B9" s="9" t="s">
        <x:v>40</x:v>
      </x:c>
      <x:c r="C9" s="4">
        <x:v>134</x:v>
      </x:c>
      <x:c r="D9" t="s">
        <x:v>41</x:v>
      </x:c>
      <x:c r="E9" s="4">
        <x:v>20.21</x:v>
      </x:c>
      <x:c r="F9" s="4">
        <x:f t="shared" si="0"/>
        <x:v>2708.1400000000003</x:v>
      </x:c>
    </x:row>
    <x:row r="10" spans="1:6" x14ac:dyDescent="0.25">
      <x:c r="A10" t="s">
        <x:v>42</x:v>
      </x:c>
      <x:c r="B10" s="9" t="s">
        <x:v>43</x:v>
      </x:c>
      <x:c r="C10" s="4">
        <x:v>44</x:v>
      </x:c>
      <x:c r="D10" t="s">
        <x:v>41</x:v>
      </x:c>
      <x:c r="E10" s="4">
        <x:v>14.41</x:v>
      </x:c>
      <x:c r="F10" s="4">
        <x:f t="shared" si="0"/>
        <x:v>634.04</x:v>
      </x:c>
    </x:row>
    <x:row r="11" spans="1:6" x14ac:dyDescent="0.25">
      <x:c r="A11" t="s">
        <x:v>44</x:v>
      </x:c>
      <x:c r="B11" s="9" t="s">
        <x:v>45</x:v>
      </x:c>
      <x:c r="C11" s="4">
        <x:v>2</x:v>
      </x:c>
      <x:c r="D11" t="s">
        <x:v>26</x:v>
      </x:c>
      <x:c r="E11" s="4">
        <x:v>1006.82</x:v>
      </x:c>
      <x:c r="F11" s="4">
        <x:f t="shared" si="0"/>
        <x:v>2013.64</x:v>
      </x:c>
    </x:row>
    <x:row r="12" spans="1:6" x14ac:dyDescent="0.25">
      <x:c r="B12" s="10" t="s">
        <x:v>46</x:v>
      </x:c>
      <x:c r="C12" s="11" t="s">
        <x:v>47</x:v>
      </x:c>
      <x:c r="D12" s="11" t="s">
        <x:v>47</x:v>
      </x:c>
      <x:c r="E12" s="11" t="s">
        <x:v>47</x:v>
      </x:c>
      <x:c r="F12" s="12">
        <x:f>SUM(F2:F11)</x:f>
        <x:v>13337.010000000002</x:v>
      </x:c>
    </x:row>
    <x:row r="14" spans="1:6" x14ac:dyDescent="0.25">
      <x:c r="B14" s="8" t="s">
        <x:v>48</x:v>
      </x:c>
    </x:row>
    <x:row r="15" spans="1:6" x14ac:dyDescent="0.25">
      <x:c r="A15" t="s">
        <x:v>49</x:v>
      </x:c>
      <x:c r="B15" s="9" t="s">
        <x:v>50</x:v>
      </x:c>
      <x:c r="C15" s="4">
        <x:v>0</x:v>
      </x:c>
      <x:c r="D15" t="s">
        <x:v>51</x:v>
      </x:c>
      <x:c r="E15" s="4">
        <x:v>15.03</x:v>
      </x:c>
      <x:c r="F15" s="4">
        <x:f t="shared" ref="F15:F20" si="1">C15*E15</x:f>
        <x:v>0</x:v>
      </x:c>
    </x:row>
    <x:row r="16" spans="1:6" x14ac:dyDescent="0.25">
      <x:c r="A16" t="s">
        <x:v>52</x:v>
      </x:c>
      <x:c r="B16" s="9" t="s">
        <x:v>53</x:v>
      </x:c>
      <x:c r="C16" s="4">
        <x:v>65</x:v>
      </x:c>
      <x:c r="D16" t="s">
        <x:v>51</x:v>
      </x:c>
      <x:c r="E16" s="4">
        <x:v>15.03</x:v>
      </x:c>
      <x:c r="F16" s="4">
        <x:f t="shared" si="1"/>
        <x:v>976.94999999999993</x:v>
      </x:c>
    </x:row>
    <x:row r="17" spans="1:6" x14ac:dyDescent="0.25">
      <x:c r="A17" t="s">
        <x:v>54</x:v>
      </x:c>
      <x:c r="B17" s="9" t="s">
        <x:v>55</x:v>
      </x:c>
      <x:c r="C17" s="4">
        <x:v>95</x:v>
      </x:c>
      <x:c r="D17" t="s">
        <x:v>51</x:v>
      </x:c>
      <x:c r="E17" s="4">
        <x:v>15.03</x:v>
      </x:c>
      <x:c r="F17" s="4">
        <x:f t="shared" si="1"/>
        <x:v>1427.85</x:v>
      </x:c>
    </x:row>
    <x:row r="18" spans="1:6" x14ac:dyDescent="0.25">
      <x:c r="A18" t="s">
        <x:v>56</x:v>
      </x:c>
      <x:c r="B18" s="9" t="s">
        <x:v>57</x:v>
      </x:c>
      <x:c r="C18" s="4">
        <x:v>160</x:v>
      </x:c>
      <x:c r="D18" t="s">
        <x:v>51</x:v>
      </x:c>
      <x:c r="E18" s="4">
        <x:v>35.880000000000003</x:v>
      </x:c>
      <x:c r="F18" s="4">
        <x:f t="shared" si="1"/>
        <x:v>5740.8</x:v>
      </x:c>
    </x:row>
    <x:row r="19" spans="1:6" x14ac:dyDescent="0.25">
      <x:c r="A19" t="s">
        <x:v>58</x:v>
      </x:c>
      <x:c r="B19" s="9" t="s">
        <x:v>59</x:v>
      </x:c>
      <x:c r="C19" s="4">
        <x:v>24</x:v>
      </x:c>
      <x:c r="D19" t="s">
        <x:v>51</x:v>
      </x:c>
      <x:c r="E19" s="4">
        <x:v>18.78</x:v>
      </x:c>
      <x:c r="F19" s="4">
        <x:f t="shared" si="1"/>
        <x:v>450.72</x:v>
      </x:c>
    </x:row>
    <x:row r="20" spans="1:6" x14ac:dyDescent="0.25">
      <x:c r="A20" t="s">
        <x:v>60</x:v>
      </x:c>
      <x:c r="B20" s="9" t="s">
        <x:v>61</x:v>
      </x:c>
      <x:c r="C20" s="4">
        <x:v>80</x:v>
      </x:c>
      <x:c r="D20" t="s">
        <x:v>36</x:v>
      </x:c>
      <x:c r="E20" s="4">
        <x:v>1.9</x:v>
      </x:c>
      <x:c r="F20" s="4">
        <x:f t="shared" si="1"/>
        <x:v>152</x:v>
      </x:c>
    </x:row>
    <x:row r="21" spans="1:6" x14ac:dyDescent="0.25">
      <x:c r="B21" s="10" t="s">
        <x:v>62</x:v>
      </x:c>
      <x:c r="C21" s="11" t="s">
        <x:v>47</x:v>
      </x:c>
      <x:c r="D21" s="11" t="s">
        <x:v>47</x:v>
      </x:c>
      <x:c r="E21" s="11" t="s">
        <x:v>47</x:v>
      </x:c>
      <x:c r="F21" s="12">
        <x:f>SUM(F14:F20)</x:f>
        <x:v>8748.32</x:v>
      </x:c>
    </x:row>
    <x:row r="23" spans="1:6" x14ac:dyDescent="0.25">
      <x:c r="B23" s="8" t="s">
        <x:v>63</x:v>
      </x:c>
    </x:row>
    <x:row r="24" spans="1:6" x14ac:dyDescent="0.25">
      <x:c r="A24" t="s">
        <x:v>64</x:v>
      </x:c>
      <x:c r="B24" s="9" t="s">
        <x:v>65</x:v>
      </x:c>
      <x:c r="C24" s="4">
        <x:v>36</x:v>
      </x:c>
      <x:c r="D24" t="s">
        <x:v>41</x:v>
      </x:c>
      <x:c r="E24" s="4">
        <x:v>125.51</x:v>
      </x:c>
      <x:c r="F24" s="4">
        <x:f>C24*E24</x:f>
        <x:v>4518.3600000000006</x:v>
      </x:c>
    </x:row>
    <x:row r="25" spans="1:6" x14ac:dyDescent="0.25">
      <x:c r="A25" t="s">
        <x:v>66</x:v>
      </x:c>
      <x:c r="B25" s="9" t="s">
        <x:v>67</x:v>
      </x:c>
      <x:c r="C25" s="4">
        <x:v>6</x:v>
      </x:c>
      <x:c r="D25" t="s">
        <x:v>26</x:v>
      </x:c>
      <x:c r="E25" s="4">
        <x:v>697.04</x:v>
      </x:c>
      <x:c r="F25" s="4">
        <x:f>C25*E25</x:f>
        <x:v>4182.24</x:v>
      </x:c>
    </x:row>
    <x:row r="26" spans="1:6" x14ac:dyDescent="0.25">
      <x:c r="A26" t="s">
        <x:v>68</x:v>
      </x:c>
      <x:c r="B26" s="9" t="s">
        <x:v>69</x:v>
      </x:c>
      <x:c r="C26" s="4">
        <x:v>6</x:v>
      </x:c>
      <x:c r="D26" t="s">
        <x:v>26</x:v>
      </x:c>
      <x:c r="E26" s="4">
        <x:v>374.54</x:v>
      </x:c>
      <x:c r="F26" s="4">
        <x:f>C26*E26</x:f>
        <x:v>2247.2400000000002</x:v>
      </x:c>
    </x:row>
    <x:row r="27" spans="1:6" x14ac:dyDescent="0.25">
      <x:c r="A27" t="s">
        <x:v>70</x:v>
      </x:c>
      <x:c r="B27" s="9" t="s">
        <x:v>71</x:v>
      </x:c>
      <x:c r="C27" s="4">
        <x:v>0</x:v>
      </x:c>
      <x:c r="D27" t="s">
        <x:v>26</x:v>
      </x:c>
      <x:c r="E27" s="4">
        <x:v>1821.95</x:v>
      </x:c>
      <x:c r="F27" s="4">
        <x:f>C27*E27</x:f>
        <x:v>0</x:v>
      </x:c>
    </x:row>
    <x:row r="28" spans="1:6" x14ac:dyDescent="0.25">
      <x:c r="B28" s="10" t="s">
        <x:v>72</x:v>
      </x:c>
      <x:c r="C28" s="11" t="s">
        <x:v>47</x:v>
      </x:c>
      <x:c r="D28" s="11" t="s">
        <x:v>47</x:v>
      </x:c>
      <x:c r="E28" s="11" t="s">
        <x:v>47</x:v>
      </x:c>
      <x:c r="F28" s="12">
        <x:f>SUM(F23:F27)</x:f>
        <x:v>10947.84</x:v>
      </x:c>
    </x:row>
    <x:row r="30" spans="1:6" x14ac:dyDescent="0.25">
      <x:c r="B30" s="8" t="s">
        <x:v>73</x:v>
      </x:c>
    </x:row>
    <x:row r="31" spans="1:6" x14ac:dyDescent="0.25">
      <x:c r="A31" t="s">
        <x:v>74</x:v>
      </x:c>
      <x:c r="B31" s="9" t="s">
        <x:v>75</x:v>
      </x:c>
      <x:c r="C31" s="4">
        <x:v>44</x:v>
      </x:c>
      <x:c r="D31" t="s">
        <x:v>41</x:v>
      </x:c>
      <x:c r="E31" s="4">
        <x:v>125.06</x:v>
      </x:c>
      <x:c r="F31" s="4">
        <x:f>C31*E31</x:f>
        <x:v>5502.64</x:v>
      </x:c>
    </x:row>
    <x:row r="32" spans="1:6" x14ac:dyDescent="0.25">
      <x:c r="B32" s="10" t="s">
        <x:v>76</x:v>
      </x:c>
      <x:c r="C32" s="11" t="s">
        <x:v>47</x:v>
      </x:c>
      <x:c r="D32" s="11" t="s">
        <x:v>47</x:v>
      </x:c>
      <x:c r="E32" s="11" t="s">
        <x:v>47</x:v>
      </x:c>
      <x:c r="F32" s="12">
        <x:f>SUM(F30:F31)</x:f>
        <x:v>5502.64</x:v>
      </x:c>
    </x:row>
    <x:row r="34" spans="1:6" x14ac:dyDescent="0.25">
      <x:c r="B34" s="8" t="s">
        <x:v>77</x:v>
      </x:c>
    </x:row>
    <x:row r="35" spans="1:6" x14ac:dyDescent="0.25">
      <x:c r="A35" t="s">
        <x:v>78</x:v>
      </x:c>
      <x:c r="B35" s="9" t="s">
        <x:v>79</x:v>
      </x:c>
      <x:c r="C35" s="4">
        <x:v>1</x:v>
      </x:c>
      <x:c r="D35" t="s">
        <x:v>26</x:v>
      </x:c>
      <x:c r="E35" s="4">
        <x:v>769.92</x:v>
      </x:c>
      <x:c r="F35" s="4">
        <x:f t="shared" ref="F35:F40" si="2">C35*E35</x:f>
        <x:v>769.92</x:v>
      </x:c>
    </x:row>
    <x:row r="36" spans="1:6" x14ac:dyDescent="0.25">
      <x:c r="A36" t="s">
        <x:v>80</x:v>
      </x:c>
      <x:c r="B36" s="9" t="s">
        <x:v>81</x:v>
      </x:c>
      <x:c r="C36" s="4">
        <x:v>0</x:v>
      </x:c>
      <x:c r="D36" t="s">
        <x:v>26</x:v>
      </x:c>
      <x:c r="E36" s="4">
        <x:v>456.03</x:v>
      </x:c>
      <x:c r="F36" s="4">
        <x:f t="shared" si="2"/>
        <x:v>0</x:v>
      </x:c>
    </x:row>
    <x:row r="37" spans="1:6" x14ac:dyDescent="0.25">
      <x:c r="A37" t="s">
        <x:v>82</x:v>
      </x:c>
      <x:c r="B37" s="9" t="s">
        <x:v>83</x:v>
      </x:c>
      <x:c r="C37" s="4">
        <x:v>1</x:v>
      </x:c>
      <x:c r="D37" t="s">
        <x:v>26</x:v>
      </x:c>
      <x:c r="E37" s="4">
        <x:v>799.54</x:v>
      </x:c>
      <x:c r="F37" s="4">
        <x:f t="shared" si="2"/>
        <x:v>799.54</x:v>
      </x:c>
    </x:row>
    <x:row r="38" spans="1:6" x14ac:dyDescent="0.25">
      <x:c r="A38" t="s">
        <x:v>84</x:v>
      </x:c>
      <x:c r="B38" s="9" t="s">
        <x:v>85</x:v>
      </x:c>
      <x:c r="C38" s="4">
        <x:v>10</x:v>
      </x:c>
      <x:c r="D38" t="s">
        <x:v>41</x:v>
      </x:c>
      <x:c r="E38" s="4">
        <x:v>125.51</x:v>
      </x:c>
      <x:c r="F38" s="4">
        <x:f t="shared" si="2"/>
        <x:v>1255.1000000000001</x:v>
      </x:c>
    </x:row>
    <x:row r="39" spans="1:6" x14ac:dyDescent="0.25">
      <x:c r="A39" t="s">
        <x:v>86</x:v>
      </x:c>
      <x:c r="B39" s="9" t="s">
        <x:v>87</x:v>
      </x:c>
      <x:c r="C39" s="4">
        <x:v>10</x:v>
      </x:c>
      <x:c r="D39" t="s">
        <x:v>41</x:v>
      </x:c>
      <x:c r="E39" s="4">
        <x:v>11.84</x:v>
      </x:c>
      <x:c r="F39" s="4">
        <x:f t="shared" si="2"/>
        <x:v>118.4</x:v>
      </x:c>
    </x:row>
    <x:row r="40" spans="1:6" x14ac:dyDescent="0.25">
      <x:c r="A40" t="s">
        <x:v>88</x:v>
      </x:c>
      <x:c r="B40" s="9" t="s">
        <x:v>89</x:v>
      </x:c>
      <x:c r="C40" s="4">
        <x:v>1</x:v>
      </x:c>
      <x:c r="D40" t="s">
        <x:v>26</x:v>
      </x:c>
      <x:c r="E40" s="4">
        <x:v>1006.82</x:v>
      </x:c>
      <x:c r="F40" s="4">
        <x:f t="shared" si="2"/>
        <x:v>1006.82</x:v>
      </x:c>
    </x:row>
    <x:row r="41" spans="1:6" x14ac:dyDescent="0.25">
      <x:c r="B41" s="10" t="s">
        <x:v>90</x:v>
      </x:c>
      <x:c r="C41" s="11" t="s">
        <x:v>47</x:v>
      </x:c>
      <x:c r="D41" s="11" t="s">
        <x:v>47</x:v>
      </x:c>
      <x:c r="E41" s="11" t="s">
        <x:v>47</x:v>
      </x:c>
      <x:c r="F41" s="12">
        <x:f>SUM(F34:F40)</x:f>
        <x:v>3949.7800000000007</x:v>
      </x:c>
    </x:row>
    <x:row r="43" spans="1:6" x14ac:dyDescent="0.25">
      <x:c r="B43" s="8" t="s">
        <x:v>91</x:v>
      </x:c>
    </x:row>
    <x:row r="44" spans="1:6" x14ac:dyDescent="0.25">
      <x:c r="A44" t="s">
        <x:v>92</x:v>
      </x:c>
      <x:c r="B44" s="9" t="s">
        <x:v>93</x:v>
      </x:c>
      <x:c r="C44" s="4">
        <x:v>1</x:v>
      </x:c>
      <x:c r="D44" t="s">
        <x:v>33</x:v>
      </x:c>
      <x:c r="E44" s="4">
        <x:v>2072.88</x:v>
      </x:c>
      <x:c r="F44" s="4">
        <x:f>C44*E44</x:f>
        <x:v>2072.88</x:v>
      </x:c>
    </x:row>
    <x:row r="45" spans="1:6" x14ac:dyDescent="0.25">
      <x:c r="B45" s="10" t="s">
        <x:v>94</x:v>
      </x:c>
      <x:c r="C45" s="11" t="s">
        <x:v>47</x:v>
      </x:c>
      <x:c r="D45" s="11" t="s">
        <x:v>47</x:v>
      </x:c>
      <x:c r="E45" s="11" t="s">
        <x:v>47</x:v>
      </x:c>
      <x:c r="F45" s="12">
        <x:f>SUM(F43:F44)</x:f>
        <x:v>2072.88</x:v>
      </x:c>
    </x:row>
    <x:row r="47" spans="1:6" x14ac:dyDescent="0.25">
      <x:c r="B47" s="8" t="s">
        <x:v>95</x:v>
      </x:c>
    </x:row>
    <x:row r="48" spans="1:6" x14ac:dyDescent="0.25">
      <x:c r="A48" t="s">
        <x:v>96</x:v>
      </x:c>
      <x:c r="B48" s="9" t="s">
        <x:v>97</x:v>
      </x:c>
      <x:c r="C48" s="4">
        <x:v>180</x:v>
      </x:c>
      <x:c r="D48" t="s">
        <x:v>36</x:v>
      </x:c>
      <x:c r="E48" s="4">
        <x:v>60.97</x:v>
      </x:c>
      <x:c r="F48" s="4">
        <x:f t="shared" ref="F48:F56" si="3">C48*E48</x:f>
        <x:v>10974.6</x:v>
      </x:c>
    </x:row>
    <x:row r="49" spans="1:6" x14ac:dyDescent="0.25">
      <x:c r="A49" t="s">
        <x:v>98</x:v>
      </x:c>
      <x:c r="B49" s="9" t="s">
        <x:v>99</x:v>
      </x:c>
      <x:c r="C49" s="4">
        <x:v>180</x:v>
      </x:c>
      <x:c r="D49" t="s">
        <x:v>36</x:v>
      </x:c>
      <x:c r="E49" s="4">
        <x:v>33.56</x:v>
      </x:c>
      <x:c r="F49" s="4">
        <x:f t="shared" si="3"/>
        <x:v>6040.8</x:v>
      </x:c>
    </x:row>
    <x:row r="50" spans="1:6" x14ac:dyDescent="0.25">
      <x:c r="A50" t="s">
        <x:v>100</x:v>
      </x:c>
      <x:c r="B50" s="9" t="s">
        <x:v>101</x:v>
      </x:c>
      <x:c r="C50" s="4">
        <x:v>180</x:v>
      </x:c>
      <x:c r="D50" t="s">
        <x:v>36</x:v>
      </x:c>
      <x:c r="E50" s="4">
        <x:v>27.5</x:v>
      </x:c>
      <x:c r="F50" s="4">
        <x:f t="shared" si="3"/>
        <x:v>4950</x:v>
      </x:c>
    </x:row>
    <x:row r="51" spans="1:6" x14ac:dyDescent="0.25">
      <x:c r="A51" t="s">
        <x:v>102</x:v>
      </x:c>
      <x:c r="B51" s="9" t="s">
        <x:v>103</x:v>
      </x:c>
      <x:c r="C51" s="4">
        <x:v>150</x:v>
      </x:c>
      <x:c r="D51" t="s">
        <x:v>41</x:v>
      </x:c>
      <x:c r="E51" s="4">
        <x:v>37.75</x:v>
      </x:c>
      <x:c r="F51" s="4">
        <x:f t="shared" si="3"/>
        <x:v>5662.5</x:v>
      </x:c>
    </x:row>
    <x:row r="52" spans="1:6" x14ac:dyDescent="0.25">
      <x:c r="A52" t="s">
        <x:v>104</x:v>
      </x:c>
      <x:c r="B52" s="9" t="s">
        <x:v>105</x:v>
      </x:c>
      <x:c r="C52" s="4">
        <x:v>38</x:v>
      </x:c>
      <x:c r="D52" t="s">
        <x:v>41</x:v>
      </x:c>
      <x:c r="E52" s="4">
        <x:v>22.37</x:v>
      </x:c>
      <x:c r="F52" s="4">
        <x:f t="shared" si="3"/>
        <x:v>850.06000000000006</x:v>
      </x:c>
    </x:row>
    <x:row r="53" spans="1:6" x14ac:dyDescent="0.25">
      <x:c r="A53" t="s">
        <x:v>106</x:v>
      </x:c>
      <x:c r="B53" s="9" t="s">
        <x:v>107</x:v>
      </x:c>
      <x:c r="C53" s="4">
        <x:v>150</x:v>
      </x:c>
      <x:c r="D53" t="s">
        <x:v>41</x:v>
      </x:c>
      <x:c r="E53" s="4">
        <x:v>66.680000000000007</x:v>
      </x:c>
      <x:c r="F53" s="4">
        <x:f t="shared" si="3"/>
        <x:v>10002.000000000002</x:v>
      </x:c>
    </x:row>
    <x:row r="54" spans="1:6" x14ac:dyDescent="0.25">
      <x:c r="A54" t="s">
        <x:v>108</x:v>
      </x:c>
      <x:c r="B54" s="9" t="s">
        <x:v>109</x:v>
      </x:c>
      <x:c r="C54" s="4">
        <x:v>63</x:v>
      </x:c>
      <x:c r="D54" t="s">
        <x:v>36</x:v>
      </x:c>
      <x:c r="E54" s="4">
        <x:v>13.23</x:v>
      </x:c>
      <x:c r="F54" s="4">
        <x:f t="shared" si="3"/>
        <x:v>833.49</x:v>
      </x:c>
    </x:row>
    <x:row r="55" spans="1:6" x14ac:dyDescent="0.25">
      <x:c r="A55" t="s">
        <x:v>110</x:v>
      </x:c>
      <x:c r="B55" s="9" t="s">
        <x:v>111</x:v>
      </x:c>
      <x:c r="C55" s="4">
        <x:v>63</x:v>
      </x:c>
      <x:c r="D55" t="s">
        <x:v>36</x:v>
      </x:c>
      <x:c r="E55" s="4">
        <x:v>24.14</x:v>
      </x:c>
      <x:c r="F55" s="4">
        <x:f t="shared" si="3"/>
        <x:v>1520.82</x:v>
      </x:c>
    </x:row>
    <x:row r="56" spans="1:6" x14ac:dyDescent="0.25">
      <x:c r="A56" t="s">
        <x:v>112</x:v>
      </x:c>
      <x:c r="B56" s="9" t="s">
        <x:v>113</x:v>
      </x:c>
      <x:c r="C56" s="4">
        <x:v>63</x:v>
      </x:c>
      <x:c r="D56" t="s">
        <x:v>36</x:v>
      </x:c>
      <x:c r="E56" s="4">
        <x:v>15.82</x:v>
      </x:c>
      <x:c r="F56" s="4">
        <x:f t="shared" si="3"/>
        <x:v>996.66</x:v>
      </x:c>
    </x:row>
    <x:row r="57" spans="1:6" x14ac:dyDescent="0.25">
      <x:c r="B57" s="10" t="s">
        <x:v>114</x:v>
      </x:c>
      <x:c r="C57" s="11" t="s">
        <x:v>47</x:v>
      </x:c>
      <x:c r="D57" s="11" t="s">
        <x:v>47</x:v>
      </x:c>
      <x:c r="E57" s="11" t="s">
        <x:v>47</x:v>
      </x:c>
      <x:c r="F57" s="12">
        <x:f>SUM(F47:F56)</x:f>
        <x:v>41830.930000000008</x:v>
      </x:c>
    </x:row>
    <x:row r="59" spans="1:6" x14ac:dyDescent="0.25">
      <x:c r="B59" s="8" t="s">
        <x:v>115</x:v>
      </x:c>
    </x:row>
    <x:row r="60" spans="1:6" x14ac:dyDescent="0.25">
      <x:c r="B60" s="8" t="s">
        <x:v>116</x:v>
      </x:c>
    </x:row>
    <x:row r="61" spans="1:6" x14ac:dyDescent="0.25">
      <x:c r="B61" s="8" t="s">
        <x:v>117</x:v>
      </x:c>
    </x:row>
    <x:row r="62" spans="1:6" x14ac:dyDescent="0.25">
      <x:c r="A62" t="s">
        <x:v>118</x:v>
      </x:c>
      <x:c r="B62" s="8" t="s">
        <x:v>119</x:v>
      </x:c>
      <x:c r="C62" s="4">
        <x:v>1</x:v>
      </x:c>
      <x:c r="D62" t="s">
        <x:v>120</x:v>
      </x:c>
      <x:c r="E62" s="4">
        <x:v>2702.5</x:v>
      </x:c>
      <x:c r="F62" s="4">
        <x:f>C62*E62</x:f>
        <x:v>2702.5</x:v>
      </x:c>
    </x:row>
    <x:row r="63" spans="1:6" x14ac:dyDescent="0.25">
      <x:c r="A63" t="s">
        <x:v>121</x:v>
      </x:c>
      <x:c r="B63" s="8" t="s">
        <x:v>122</x:v>
      </x:c>
      <x:c r="C63" s="4">
        <x:v>3</x:v>
      </x:c>
      <x:c r="D63" t="s">
        <x:v>123</x:v>
      </x:c>
      <x:c r="E63" s="4">
        <x:v>68.430000000000007</x:v>
      </x:c>
      <x:c r="F63" s="4">
        <x:f>C63*E63</x:f>
        <x:v>205.29000000000002</x:v>
      </x:c>
    </x:row>
    <x:row r="64" spans="1:6" x14ac:dyDescent="0.25">
      <x:c r="A64" t="s">
        <x:v>124</x:v>
      </x:c>
      <x:c r="B64" s="8" t="s">
        <x:v>125</x:v>
      </x:c>
      <x:c r="C64" s="4">
        <x:v>3</x:v>
      </x:c>
      <x:c r="D64" t="s">
        <x:v>123</x:v>
      </x:c>
      <x:c r="E64" s="4">
        <x:v>460</x:v>
      </x:c>
      <x:c r="F64" s="4">
        <x:f>C64*E64</x:f>
        <x:v>1380</x:v>
      </x:c>
    </x:row>
    <x:row r="65" spans="1:6" x14ac:dyDescent="0.25">
      <x:c r="B65" s="8" t="s">
        <x:v>126</x:v>
      </x:c>
    </x:row>
    <x:row r="66" spans="1:6" x14ac:dyDescent="0.25">
      <x:c r="A66" t="s">
        <x:v>127</x:v>
      </x:c>
      <x:c r="B66" s="8" t="s">
        <x:v>128</x:v>
      </x:c>
      <x:c r="C66" s="4">
        <x:v>1</x:v>
      </x:c>
      <x:c r="D66" t="s">
        <x:v>129</x:v>
      </x:c>
      <x:c r="E66" s="4">
        <x:v>431.25</x:v>
      </x:c>
      <x:c r="F66" s="4">
        <x:f>C66*E66</x:f>
        <x:v>431.25</x:v>
      </x:c>
    </x:row>
    <x:row r="67" spans="1:6" x14ac:dyDescent="0.25">
      <x:c r="A67" t="s">
        <x:v>130</x:v>
      </x:c>
      <x:c r="B67" s="8" t="s">
        <x:v>131</x:v>
      </x:c>
      <x:c r="C67" s="4">
        <x:v>3</x:v>
      </x:c>
      <x:c r="D67" t="s">
        <x:v>123</x:v>
      </x:c>
      <x:c r="E67" s="4">
        <x:v>529</x:v>
      </x:c>
      <x:c r="F67" s="4">
        <x:f>C67*E67</x:f>
        <x:v>1587</x:v>
      </x:c>
    </x:row>
    <x:row r="68" spans="1:6" x14ac:dyDescent="0.25">
      <x:c r="A68" t="s">
        <x:v>132</x:v>
      </x:c>
      <x:c r="B68" s="8" t="s">
        <x:v>133</x:v>
      </x:c>
      <x:c r="C68" s="4">
        <x:v>1</x:v>
      </x:c>
      <x:c r="D68" t="s">
        <x:v>129</x:v>
      </x:c>
      <x:c r="E68" s="4">
        <x:v>431.25</x:v>
      </x:c>
      <x:c r="F68" s="4">
        <x:f>C68*E68</x:f>
        <x:v>431.25</x:v>
      </x:c>
    </x:row>
    <x:row r="69" spans="1:6" x14ac:dyDescent="0.25">
      <x:c r="B69" s="8" t="s">
        <x:v>134</x:v>
      </x:c>
    </x:row>
    <x:row r="70" spans="1:6" x14ac:dyDescent="0.25">
      <x:c r="A70" t="s">
        <x:v>135</x:v>
      </x:c>
      <x:c r="B70" s="8" t="s">
        <x:v>136</x:v>
      </x:c>
      <x:c r="C70" s="4">
        <x:v>3</x:v>
      </x:c>
      <x:c r="D70" t="s">
        <x:v>123</x:v>
      </x:c>
      <x:c r="E70" s="4">
        <x:v>3332.03</x:v>
      </x:c>
      <x:c r="F70" s="4">
        <x:f>C70*E70</x:f>
        <x:v>9996.09</x:v>
      </x:c>
    </x:row>
    <x:row r="71" spans="1:6" x14ac:dyDescent="0.25">
      <x:c r="A71" t="s">
        <x:v>137</x:v>
      </x:c>
      <x:c r="B71" s="8" t="s">
        <x:v>138</x:v>
      </x:c>
      <x:c r="C71" s="4">
        <x:v>3</x:v>
      </x:c>
      <x:c r="D71" t="s">
        <x:v>123</x:v>
      </x:c>
      <x:c r="E71" s="4">
        <x:v>390.49</x:v>
      </x:c>
      <x:c r="F71" s="4">
        <x:f>C71*E71</x:f>
        <x:v>1171.47</x:v>
      </x:c>
    </x:row>
    <x:row r="72" spans="1:6" x14ac:dyDescent="0.25">
      <x:c r="B72" s="8" t="s">
        <x:v>139</x:v>
      </x:c>
    </x:row>
    <x:row r="73" spans="1:6" x14ac:dyDescent="0.25">
      <x:c r="A73" t="s">
        <x:v>140</x:v>
      </x:c>
      <x:c r="B73" s="8" t="s">
        <x:v>141</x:v>
      </x:c>
      <x:c r="C73" s="4">
        <x:v>3</x:v>
      </x:c>
      <x:c r="D73" t="s">
        <x:v>123</x:v>
      </x:c>
      <x:c r="E73" s="4">
        <x:v>414</x:v>
      </x:c>
      <x:c r="F73" s="4">
        <x:f>C73*E73</x:f>
        <x:v>1242</x:v>
      </x:c>
    </x:row>
    <x:row r="74" spans="1:6" x14ac:dyDescent="0.25">
      <x:c r="A74" t="s">
        <x:v>142</x:v>
      </x:c>
      <x:c r="B74" s="8" t="s">
        <x:v>143</x:v>
      </x:c>
      <x:c r="C74" s="4">
        <x:v>3</x:v>
      </x:c>
      <x:c r="D74" t="s">
        <x:v>123</x:v>
      </x:c>
      <x:c r="E74" s="4">
        <x:v>345</x:v>
      </x:c>
      <x:c r="F74" s="4">
        <x:f>C74*E74</x:f>
        <x:v>1035</x:v>
      </x:c>
    </x:row>
    <x:row r="75" spans="1:6" x14ac:dyDescent="0.25">
      <x:c r="A75" t="s">
        <x:v>144</x:v>
      </x:c>
      <x:c r="B75" s="8" t="s">
        <x:v>145</x:v>
      </x:c>
      <x:c r="C75" s="4">
        <x:v>3</x:v>
      </x:c>
      <x:c r="D75" t="s">
        <x:v>123</x:v>
      </x:c>
      <x:c r="E75" s="4">
        <x:v>805</x:v>
      </x:c>
      <x:c r="F75" s="4">
        <x:f>C75*E75</x:f>
        <x:v>2415</x:v>
      </x:c>
    </x:row>
    <x:row r="76" spans="1:6" x14ac:dyDescent="0.25">
      <x:c r="B76" s="10" t="s">
        <x:v>146</x:v>
      </x:c>
      <x:c r="C76" s="11" t="s">
        <x:v>47</x:v>
      </x:c>
      <x:c r="D76" s="11" t="s">
        <x:v>47</x:v>
      </x:c>
      <x:c r="E76" s="11" t="s">
        <x:v>47</x:v>
      </x:c>
      <x:c r="F76" s="12">
        <x:f>SUM(F59:F75)</x:f>
        <x:v>22596.850000000002</x:v>
      </x:c>
    </x:row>
    <x:row r="78" spans="1:6" x14ac:dyDescent="0.25">
      <x:c r="B78" s="8" t="s">
        <x:v>147</x:v>
      </x:c>
    </x:row>
    <x:row r="79" spans="1:6" x14ac:dyDescent="0.25">
      <x:c r="B79" s="8" t="s">
        <x:v>148</x:v>
      </x:c>
    </x:row>
    <x:row r="80" spans="1:6" x14ac:dyDescent="0.25">
      <x:c r="A80" t="s">
        <x:v>149</x:v>
      </x:c>
      <x:c r="B80" s="8" t="s">
        <x:v>150</x:v>
      </x:c>
      <x:c r="C80" s="4">
        <x:v>1</x:v>
      </x:c>
      <x:c r="D80" t="s">
        <x:v>129</x:v>
      </x:c>
      <x:c r="E80" s="4">
        <x:v>431.25</x:v>
      </x:c>
      <x:c r="F80" s="4">
        <x:f>C80*E80</x:f>
        <x:v>431.25</x:v>
      </x:c>
    </x:row>
    <x:row r="81" spans="1:6" x14ac:dyDescent="0.25">
      <x:c r="A81" t="s">
        <x:v>151</x:v>
      </x:c>
      <x:c r="B81" s="8" t="s">
        <x:v>152</x:v>
      </x:c>
      <x:c r="C81" s="4">
        <x:v>1</x:v>
      </x:c>
      <x:c r="D81" t="s">
        <x:v>129</x:v>
      </x:c>
      <x:c r="E81" s="4">
        <x:v>1207.5</x:v>
      </x:c>
      <x:c r="F81" s="4">
        <x:f>C81*E81</x:f>
        <x:v>1207.5</x:v>
      </x:c>
    </x:row>
    <x:row r="82" spans="1:6" x14ac:dyDescent="0.25">
      <x:c r="B82" s="8" t="s">
        <x:v>153</x:v>
      </x:c>
    </x:row>
    <x:row r="83" spans="1:6" x14ac:dyDescent="0.25">
      <x:c r="A83" t="s">
        <x:v>154</x:v>
      </x:c>
      <x:c r="B83" s="8" t="s">
        <x:v>155</x:v>
      </x:c>
      <x:c r="C83" s="4">
        <x:v>1</x:v>
      </x:c>
      <x:c r="D83" t="s">
        <x:v>156</x:v>
      </x:c>
      <x:c r="E83" s="4">
        <x:v>586.33000000000004</x:v>
      </x:c>
      <x:c r="F83" s="4">
        <x:f t="shared" ref="F83:F89" si="4">C83*E83</x:f>
        <x:v>586.33000000000004</x:v>
      </x:c>
    </x:row>
    <x:row r="84" spans="1:6" x14ac:dyDescent="0.25">
      <x:c r="A84" t="s">
        <x:v>157</x:v>
      </x:c>
      <x:c r="B84" s="8" t="s">
        <x:v>158</x:v>
      </x:c>
      <x:c r="C84" s="4">
        <x:v>6</x:v>
      </x:c>
      <x:c r="D84" t="s">
        <x:v>159</x:v>
      </x:c>
      <x:c r="E84" s="4">
        <x:v>296.13</x:v>
      </x:c>
      <x:c r="F84" s="4">
        <x:f t="shared" si="4"/>
        <x:v>1776.78</x:v>
      </x:c>
    </x:row>
    <x:row r="85" spans="1:6" x14ac:dyDescent="0.25">
      <x:c r="A85" t="s">
        <x:v>160</x:v>
      </x:c>
      <x:c r="B85" s="8" t="s">
        <x:v>161</x:v>
      </x:c>
      <x:c r="C85" s="4">
        <x:v>42</x:v>
      </x:c>
      <x:c r="D85" t="s">
        <x:v>156</x:v>
      </x:c>
      <x:c r="E85" s="4">
        <x:v>414.58</x:v>
      </x:c>
      <x:c r="F85" s="4">
        <x:f t="shared" si="4"/>
        <x:v>17412.36</x:v>
      </x:c>
    </x:row>
    <x:row r="86" spans="1:6" x14ac:dyDescent="0.25">
      <x:c r="A86" t="s">
        <x:v>162</x:v>
      </x:c>
      <x:c r="B86" s="8" t="s">
        <x:v>163</x:v>
      </x:c>
      <x:c r="C86" s="4">
        <x:v>6</x:v>
      </x:c>
      <x:c r="D86" t="s">
        <x:v>164</x:v>
      </x:c>
      <x:c r="E86" s="4">
        <x:v>148.06</x:v>
      </x:c>
      <x:c r="F86" s="4">
        <x:f t="shared" si="4"/>
        <x:v>888.36</x:v>
      </x:c>
    </x:row>
    <x:row r="87" spans="1:6" x14ac:dyDescent="0.25">
      <x:c r="A87" t="s">
        <x:v>165</x:v>
      </x:c>
      <x:c r="B87" s="8" t="s">
        <x:v>166</x:v>
      </x:c>
      <x:c r="C87" s="4">
        <x:v>1</x:v>
      </x:c>
      <x:c r="D87" t="s">
        <x:v>129</x:v>
      </x:c>
      <x:c r="E87" s="4">
        <x:v>862.5</x:v>
      </x:c>
      <x:c r="F87" s="4">
        <x:f t="shared" si="4"/>
        <x:v>862.5</x:v>
      </x:c>
    </x:row>
    <x:row r="88" spans="1:6" x14ac:dyDescent="0.25">
      <x:c r="A88" t="s">
        <x:v>167</x:v>
      </x:c>
      <x:c r="B88" s="9" t="s">
        <x:v>168</x:v>
      </x:c>
      <x:c r="C88" s="4">
        <x:v>10</x:v>
      </x:c>
      <x:c r="D88" t="s">
        <x:v>26</x:v>
      </x:c>
      <x:c r="E88" s="4">
        <x:v>65.150000000000006</x:v>
      </x:c>
      <x:c r="F88" s="4">
        <x:f t="shared" si="4"/>
        <x:v>651.5</x:v>
      </x:c>
    </x:row>
    <x:row r="89" spans="1:6" ht="30" x14ac:dyDescent="0.25">
      <x:c r="A89" t="s">
        <x:v>169</x:v>
      </x:c>
      <x:c r="B89" s="9" t="s">
        <x:v>170</x:v>
      </x:c>
      <x:c r="C89" s="4">
        <x:v>4</x:v>
      </x:c>
      <x:c r="D89" t="s">
        <x:v>156</x:v>
      </x:c>
      <x:c r="E89" s="4">
        <x:v>888.38</x:v>
      </x:c>
      <x:c r="F89" s="4">
        <x:f t="shared" si="4"/>
        <x:v>3553.52</x:v>
      </x:c>
    </x:row>
    <x:row r="90" spans="1:6" x14ac:dyDescent="0.25">
      <x:c r="B90" s="10" t="s">
        <x:v>171</x:v>
      </x:c>
      <x:c r="C90" s="11" t="s">
        <x:v>47</x:v>
      </x:c>
      <x:c r="D90" s="11" t="s">
        <x:v>47</x:v>
      </x:c>
      <x:c r="E90" s="11" t="s">
        <x:v>47</x:v>
      </x:c>
      <x:c r="F90" s="12">
        <x:f>SUM(F78:F89)</x:f>
        <x:v>27370.100000000002</x:v>
      </x:c>
    </x:row>
  </x:sheetData>
  <x:pageMargins left="0.7" right="0.7" top="0.75" bottom="0.75" header="0.3" footer="0.3"/>
  <x:pageSetup paperSize="9" orientation="portrait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F90"/>
  <x:sheetViews>
    <x:sheetView workbookViewId="0">
      <x:selection activeCell="K10" sqref="K10"/>
    </x:sheetView>
  </x:sheetViews>
  <x:sheetFormatPr defaultRowHeight="15" x14ac:dyDescent="0.25"/>
  <x:cols>
    <x:col min="1" max="1" width="7.5703125" customWidth="1"/>
    <x:col min="2" max="2" width="60" customWidth="1"/>
    <x:col min="3" max="3" width="9.28515625" customWidth="1"/>
    <x:col min="4" max="4" width="6.42578125" customWidth="1"/>
    <x:col min="5" max="5" width="9.5703125" customWidth="1"/>
    <x:col min="6" max="6" width="15" customWidth="1"/>
  </x:cols>
  <x:sheetData>
    <x:row r="1" spans="1:6" x14ac:dyDescent="0.25">
      <x:c r="A1" s="2" t="s">
        <x:v>20</x:v>
      </x:c>
      <x:c r="B1" s="2" t="s">
        <x:v>11</x:v>
      </x:c>
      <x:c r="C1" s="2" t="s">
        <x:v>12</x:v>
      </x:c>
      <x:c r="D1" s="2" t="s">
        <x:v>21</x:v>
      </x:c>
      <x:c r="E1" s="2" t="s">
        <x:v>22</x:v>
      </x:c>
      <x:c r="F1" s="2" t="s">
        <x:v>13</x:v>
      </x:c>
    </x:row>
    <x:row r="2" spans="1:6" x14ac:dyDescent="0.25">
      <x:c r="B2" s="8" t="s">
        <x:v>23</x:v>
      </x:c>
    </x:row>
    <x:row r="3" spans="1:6" x14ac:dyDescent="0.25">
      <x:c r="A3" t="s">
        <x:v>172</x:v>
      </x:c>
      <x:c r="B3" s="9" t="s">
        <x:v>25</x:v>
      </x:c>
      <x:c r="C3" s="4">
        <x:v>10</x:v>
      </x:c>
      <x:c r="D3" t="s">
        <x:v>26</x:v>
      </x:c>
      <x:c r="E3" s="4">
        <x:v>352.29</x:v>
      </x:c>
      <x:c r="F3" s="4">
        <x:f t="shared" ref="F3:F11" si="0">C3*E3</x:f>
        <x:v>3522.9</x:v>
      </x:c>
    </x:row>
    <x:row r="4" spans="1:6" x14ac:dyDescent="0.25">
      <x:c r="A4" t="s">
        <x:v>173</x:v>
      </x:c>
      <x:c r="B4" s="9" t="s">
        <x:v>28</x:v>
      </x:c>
      <x:c r="C4" s="4">
        <x:v>6</x:v>
      </x:c>
      <x:c r="D4" t="s">
        <x:v>26</x:v>
      </x:c>
      <x:c r="E4" s="4">
        <x:v>1036.44</x:v>
      </x:c>
      <x:c r="F4" s="4">
        <x:f t="shared" si="0"/>
        <x:v>6218.64</x:v>
      </x:c>
    </x:row>
    <x:row r="5" spans="1:6" x14ac:dyDescent="0.25">
      <x:c r="A5" t="s">
        <x:v>174</x:v>
      </x:c>
      <x:c r="B5" s="9" t="s">
        <x:v>30</x:v>
      </x:c>
      <x:c r="C5" s="4">
        <x:v>6</x:v>
      </x:c>
      <x:c r="D5" t="s">
        <x:v>26</x:v>
      </x:c>
      <x:c r="E5" s="4">
        <x:v>456.03</x:v>
      </x:c>
      <x:c r="F5" s="4">
        <x:f t="shared" si="0"/>
        <x:v>2736.18</x:v>
      </x:c>
    </x:row>
    <x:row r="6" spans="1:6" x14ac:dyDescent="0.25">
      <x:c r="A6" t="s">
        <x:v>175</x:v>
      </x:c>
      <x:c r="B6" s="9" t="s">
        <x:v>32</x:v>
      </x:c>
      <x:c r="C6" s="4">
        <x:v>1</x:v>
      </x:c>
      <x:c r="D6" t="s">
        <x:v>33</x:v>
      </x:c>
      <x:c r="E6" s="4">
        <x:v>2783.57</x:v>
      </x:c>
      <x:c r="F6" s="4">
        <x:f t="shared" si="0"/>
        <x:v>2783.57</x:v>
      </x:c>
    </x:row>
    <x:row r="7" spans="1:6" x14ac:dyDescent="0.25">
      <x:c r="A7" t="s">
        <x:v>176</x:v>
      </x:c>
      <x:c r="B7" s="9" t="s">
        <x:v>35</x:v>
      </x:c>
      <x:c r="C7" s="4">
        <x:v>50</x:v>
      </x:c>
      <x:c r="D7" t="s">
        <x:v>36</x:v>
      </x:c>
      <x:c r="E7" s="4">
        <x:v>8.4600000000000009</x:v>
      </x:c>
      <x:c r="F7" s="4">
        <x:f t="shared" si="0"/>
        <x:v>423.00000000000006</x:v>
      </x:c>
    </x:row>
    <x:row r="8" spans="1:6" x14ac:dyDescent="0.25">
      <x:c r="A8" t="s">
        <x:v>177</x:v>
      </x:c>
      <x:c r="B8" s="9" t="s">
        <x:v>38</x:v>
      </x:c>
      <x:c r="C8" s="4">
        <x:v>8</x:v>
      </x:c>
      <x:c r="D8" t="s">
        <x:v>36</x:v>
      </x:c>
      <x:c r="E8" s="4">
        <x:v>8.4600000000000009</x:v>
      </x:c>
      <x:c r="F8" s="4">
        <x:f t="shared" si="0"/>
        <x:v>67.680000000000007</x:v>
      </x:c>
    </x:row>
    <x:row r="9" spans="1:6" x14ac:dyDescent="0.25">
      <x:c r="A9" t="s">
        <x:v>178</x:v>
      </x:c>
      <x:c r="B9" s="9" t="s">
        <x:v>40</x:v>
      </x:c>
      <x:c r="C9" s="4">
        <x:v>220</x:v>
      </x:c>
      <x:c r="D9" t="s">
        <x:v>41</x:v>
      </x:c>
      <x:c r="E9" s="4">
        <x:v>20.21</x:v>
      </x:c>
      <x:c r="F9" s="4">
        <x:f t="shared" si="0"/>
        <x:v>4446.2</x:v>
      </x:c>
    </x:row>
    <x:row r="10" spans="1:6" x14ac:dyDescent="0.25">
      <x:c r="A10" t="s">
        <x:v>179</x:v>
      </x:c>
      <x:c r="B10" s="9" t="s">
        <x:v>43</x:v>
      </x:c>
      <x:c r="C10" s="4">
        <x:v>180</x:v>
      </x:c>
      <x:c r="D10" t="s">
        <x:v>41</x:v>
      </x:c>
      <x:c r="E10" s="4">
        <x:v>14.41</x:v>
      </x:c>
      <x:c r="F10" s="4">
        <x:f t="shared" si="0"/>
        <x:v>2593.8000000000002</x:v>
      </x:c>
    </x:row>
    <x:row r="11" spans="1:6" x14ac:dyDescent="0.25">
      <x:c r="A11" t="s">
        <x:v>180</x:v>
      </x:c>
      <x:c r="B11" s="9" t="s">
        <x:v>45</x:v>
      </x:c>
      <x:c r="C11" s="4">
        <x:v>6</x:v>
      </x:c>
      <x:c r="D11" t="s">
        <x:v>26</x:v>
      </x:c>
      <x:c r="E11" s="4">
        <x:v>1006.82</x:v>
      </x:c>
      <x:c r="F11" s="4">
        <x:f t="shared" si="0"/>
        <x:v>6040.92</x:v>
      </x:c>
    </x:row>
    <x:row r="12" spans="1:6" x14ac:dyDescent="0.25">
      <x:c r="B12" s="10" t="s">
        <x:v>46</x:v>
      </x:c>
      <x:c r="C12" s="11" t="s">
        <x:v>47</x:v>
      </x:c>
      <x:c r="D12" s="11" t="s">
        <x:v>47</x:v>
      </x:c>
      <x:c r="E12" s="11" t="s">
        <x:v>47</x:v>
      </x:c>
      <x:c r="F12" s="12">
        <x:f>SUM(F2:F11)</x:f>
        <x:v>28832.89</x:v>
      </x:c>
    </x:row>
    <x:row r="14" spans="1:6" x14ac:dyDescent="0.25">
      <x:c r="B14" s="8" t="s">
        <x:v>48</x:v>
      </x:c>
    </x:row>
    <x:row r="15" spans="1:6" x14ac:dyDescent="0.25">
      <x:c r="A15" t="s">
        <x:v>181</x:v>
      </x:c>
      <x:c r="B15" s="9" t="s">
        <x:v>50</x:v>
      </x:c>
      <x:c r="C15" s="4">
        <x:v>0</x:v>
      </x:c>
      <x:c r="D15" t="s">
        <x:v>51</x:v>
      </x:c>
      <x:c r="E15" s="4">
        <x:v>15.03</x:v>
      </x:c>
      <x:c r="F15" s="4">
        <x:f t="shared" ref="F15:F20" si="1">C15*E15</x:f>
        <x:v>0</x:v>
      </x:c>
    </x:row>
    <x:row r="16" spans="1:6" x14ac:dyDescent="0.25">
      <x:c r="A16" t="s">
        <x:v>182</x:v>
      </x:c>
      <x:c r="B16" s="9" t="s">
        <x:v>53</x:v>
      </x:c>
      <x:c r="C16" s="4">
        <x:v>65</x:v>
      </x:c>
      <x:c r="D16" t="s">
        <x:v>51</x:v>
      </x:c>
      <x:c r="E16" s="4">
        <x:v>15.03</x:v>
      </x:c>
      <x:c r="F16" s="4">
        <x:f t="shared" si="1"/>
        <x:v>976.94999999999993</x:v>
      </x:c>
    </x:row>
    <x:row r="17" spans="1:6" x14ac:dyDescent="0.25">
      <x:c r="A17" t="s">
        <x:v>183</x:v>
      </x:c>
      <x:c r="B17" s="9" t="s">
        <x:v>55</x:v>
      </x:c>
      <x:c r="C17" s="4">
        <x:v>320</x:v>
      </x:c>
      <x:c r="D17" t="s">
        <x:v>51</x:v>
      </x:c>
      <x:c r="E17" s="4">
        <x:v>15.03</x:v>
      </x:c>
      <x:c r="F17" s="4">
        <x:f t="shared" si="1"/>
        <x:v>4809.5999999999995</x:v>
      </x:c>
    </x:row>
    <x:row r="18" spans="1:6" x14ac:dyDescent="0.25">
      <x:c r="A18" t="s">
        <x:v>184</x:v>
      </x:c>
      <x:c r="B18" s="9" t="s">
        <x:v>57</x:v>
      </x:c>
      <x:c r="C18" s="4">
        <x:v>385</x:v>
      </x:c>
      <x:c r="D18" t="s">
        <x:v>51</x:v>
      </x:c>
      <x:c r="E18" s="4">
        <x:v>35.880000000000003</x:v>
      </x:c>
      <x:c r="F18" s="4">
        <x:f t="shared" si="1"/>
        <x:v>13813.800000000001</x:v>
      </x:c>
    </x:row>
    <x:row r="19" spans="1:6" x14ac:dyDescent="0.25">
      <x:c r="A19" t="s">
        <x:v>185</x:v>
      </x:c>
      <x:c r="B19" s="9" t="s">
        <x:v>59</x:v>
      </x:c>
      <x:c r="C19" s="4">
        <x:v>85</x:v>
      </x:c>
      <x:c r="D19" t="s">
        <x:v>51</x:v>
      </x:c>
      <x:c r="E19" s="4">
        <x:v>18.78</x:v>
      </x:c>
      <x:c r="F19" s="4">
        <x:f t="shared" si="1"/>
        <x:v>1596.3000000000002</x:v>
      </x:c>
    </x:row>
    <x:row r="20" spans="1:6" x14ac:dyDescent="0.25">
      <x:c r="A20" t="s">
        <x:v>186</x:v>
      </x:c>
      <x:c r="B20" s="9" t="s">
        <x:v>61</x:v>
      </x:c>
      <x:c r="C20" s="4">
        <x:v>80</x:v>
      </x:c>
      <x:c r="D20" t="s">
        <x:v>36</x:v>
      </x:c>
      <x:c r="E20" s="4">
        <x:v>1.9</x:v>
      </x:c>
      <x:c r="F20" s="4">
        <x:f t="shared" si="1"/>
        <x:v>152</x:v>
      </x:c>
    </x:row>
    <x:row r="21" spans="1:6" x14ac:dyDescent="0.25">
      <x:c r="B21" s="10" t="s">
        <x:v>62</x:v>
      </x:c>
      <x:c r="C21" s="11" t="s">
        <x:v>47</x:v>
      </x:c>
      <x:c r="D21" s="11" t="s">
        <x:v>47</x:v>
      </x:c>
      <x:c r="E21" s="11" t="s">
        <x:v>47</x:v>
      </x:c>
      <x:c r="F21" s="12">
        <x:f>SUM(F14:F20)</x:f>
        <x:v>21348.649999999998</x:v>
      </x:c>
    </x:row>
    <x:row r="23" spans="1:6" x14ac:dyDescent="0.25">
      <x:c r="B23" s="8" t="s">
        <x:v>63</x:v>
      </x:c>
    </x:row>
    <x:row r="24" spans="1:6" x14ac:dyDescent="0.25">
      <x:c r="A24" t="s">
        <x:v>187</x:v>
      </x:c>
      <x:c r="B24" s="9" t="s">
        <x:v>65</x:v>
      </x:c>
      <x:c r="C24" s="4">
        <x:v>85</x:v>
      </x:c>
      <x:c r="D24" t="s">
        <x:v>41</x:v>
      </x:c>
      <x:c r="E24" s="4">
        <x:v>125.51</x:v>
      </x:c>
      <x:c r="F24" s="4">
        <x:f>C24*E24</x:f>
        <x:v>10668.35</x:v>
      </x:c>
    </x:row>
    <x:row r="25" spans="1:6" x14ac:dyDescent="0.25">
      <x:c r="A25" t="s">
        <x:v>188</x:v>
      </x:c>
      <x:c r="B25" s="9" t="s">
        <x:v>67</x:v>
      </x:c>
      <x:c r="C25" s="4">
        <x:v>12</x:v>
      </x:c>
      <x:c r="D25" t="s">
        <x:v>26</x:v>
      </x:c>
      <x:c r="E25" s="4">
        <x:v>697.04</x:v>
      </x:c>
      <x:c r="F25" s="4">
        <x:f>C25*E25</x:f>
        <x:v>8364.48</x:v>
      </x:c>
    </x:row>
    <x:row r="26" spans="1:6" x14ac:dyDescent="0.25">
      <x:c r="A26" t="s">
        <x:v>189</x:v>
      </x:c>
      <x:c r="B26" s="9" t="s">
        <x:v>69</x:v>
      </x:c>
      <x:c r="C26" s="4">
        <x:v>12</x:v>
      </x:c>
      <x:c r="D26" t="s">
        <x:v>26</x:v>
      </x:c>
      <x:c r="E26" s="4">
        <x:v>374.54</x:v>
      </x:c>
      <x:c r="F26" s="4">
        <x:f>C26*E26</x:f>
        <x:v>4494.4800000000005</x:v>
      </x:c>
    </x:row>
    <x:row r="27" spans="1:6" x14ac:dyDescent="0.25">
      <x:c r="A27" t="s">
        <x:v>190</x:v>
      </x:c>
      <x:c r="B27" s="9" t="s">
        <x:v>71</x:v>
      </x:c>
      <x:c r="C27" s="4">
        <x:v>0</x:v>
      </x:c>
      <x:c r="D27" t="s">
        <x:v>26</x:v>
      </x:c>
      <x:c r="E27" s="4">
        <x:v>1821.95</x:v>
      </x:c>
      <x:c r="F27" s="4">
        <x:f>C27*E27</x:f>
        <x:v>0</x:v>
      </x:c>
    </x:row>
    <x:row r="28" spans="1:6" x14ac:dyDescent="0.25">
      <x:c r="B28" s="10" t="s">
        <x:v>72</x:v>
      </x:c>
      <x:c r="C28" s="11" t="s">
        <x:v>47</x:v>
      </x:c>
      <x:c r="D28" s="11" t="s">
        <x:v>47</x:v>
      </x:c>
      <x:c r="E28" s="11" t="s">
        <x:v>47</x:v>
      </x:c>
      <x:c r="F28" s="12">
        <x:f>SUM(F23:F27)</x:f>
        <x:v>23527.31</x:v>
      </x:c>
    </x:row>
    <x:row r="30" spans="1:6" x14ac:dyDescent="0.25">
      <x:c r="B30" s="8" t="s">
        <x:v>73</x:v>
      </x:c>
    </x:row>
    <x:row r="31" spans="1:6" x14ac:dyDescent="0.25">
      <x:c r="A31" t="s">
        <x:v>191</x:v>
      </x:c>
      <x:c r="B31" s="9" t="s">
        <x:v>75</x:v>
      </x:c>
      <x:c r="C31" s="4">
        <x:v>180</x:v>
      </x:c>
      <x:c r="D31" t="s">
        <x:v>41</x:v>
      </x:c>
      <x:c r="E31" s="4">
        <x:v>125.06</x:v>
      </x:c>
      <x:c r="F31" s="4">
        <x:f>C31*E31</x:f>
        <x:v>22510.799999999999</x:v>
      </x:c>
    </x:row>
    <x:row r="32" spans="1:6" x14ac:dyDescent="0.25">
      <x:c r="B32" s="10" t="s">
        <x:v>76</x:v>
      </x:c>
      <x:c r="C32" s="11" t="s">
        <x:v>47</x:v>
      </x:c>
      <x:c r="D32" s="11" t="s">
        <x:v>47</x:v>
      </x:c>
      <x:c r="E32" s="11" t="s">
        <x:v>47</x:v>
      </x:c>
      <x:c r="F32" s="12">
        <x:f>SUM(F30:F31)</x:f>
        <x:v>22510.799999999999</x:v>
      </x:c>
    </x:row>
    <x:row r="34" spans="1:6" x14ac:dyDescent="0.25">
      <x:c r="B34" s="8" t="s">
        <x:v>77</x:v>
      </x:c>
    </x:row>
    <x:row r="35" spans="1:6" x14ac:dyDescent="0.25">
      <x:c r="A35" t="s">
        <x:v>192</x:v>
      </x:c>
      <x:c r="B35" s="9" t="s">
        <x:v>79</x:v>
      </x:c>
      <x:c r="C35" s="4">
        <x:v>8</x:v>
      </x:c>
      <x:c r="D35" t="s">
        <x:v>26</x:v>
      </x:c>
      <x:c r="E35" s="4">
        <x:v>769.92</x:v>
      </x:c>
      <x:c r="F35" s="4">
        <x:f t="shared" ref="F35:F40" si="2">C35*E35</x:f>
        <x:v>6159.36</x:v>
      </x:c>
    </x:row>
    <x:row r="36" spans="1:6" x14ac:dyDescent="0.25">
      <x:c r="A36" t="s">
        <x:v>193</x:v>
      </x:c>
      <x:c r="B36" s="9" t="s">
        <x:v>81</x:v>
      </x:c>
      <x:c r="C36" s="4">
        <x:v>10</x:v>
      </x:c>
      <x:c r="D36" t="s">
        <x:v>26</x:v>
      </x:c>
      <x:c r="E36" s="4">
        <x:v>456.03</x:v>
      </x:c>
      <x:c r="F36" s="4">
        <x:f t="shared" si="2"/>
        <x:v>4560.2999999999993</x:v>
      </x:c>
    </x:row>
    <x:row r="37" spans="1:6" x14ac:dyDescent="0.25">
      <x:c r="A37" t="s">
        <x:v>194</x:v>
      </x:c>
      <x:c r="B37" s="9" t="s">
        <x:v>83</x:v>
      </x:c>
      <x:c r="C37" s="4">
        <x:v>6</x:v>
      </x:c>
      <x:c r="D37" t="s">
        <x:v>26</x:v>
      </x:c>
      <x:c r="E37" s="4">
        <x:v>799.54</x:v>
      </x:c>
      <x:c r="F37" s="4">
        <x:f t="shared" si="2"/>
        <x:v>4797.24</x:v>
      </x:c>
    </x:row>
    <x:row r="38" spans="1:6" x14ac:dyDescent="0.25">
      <x:c r="A38" t="s">
        <x:v>195</x:v>
      </x:c>
      <x:c r="B38" s="9" t="s">
        <x:v>85</x:v>
      </x:c>
      <x:c r="C38" s="4">
        <x:v>110</x:v>
      </x:c>
      <x:c r="D38" t="s">
        <x:v>41</x:v>
      </x:c>
      <x:c r="E38" s="4">
        <x:v>125.51</x:v>
      </x:c>
      <x:c r="F38" s="4">
        <x:f t="shared" si="2"/>
        <x:v>13806.1</x:v>
      </x:c>
    </x:row>
    <x:row r="39" spans="1:6" x14ac:dyDescent="0.25">
      <x:c r="A39" t="s">
        <x:v>196</x:v>
      </x:c>
      <x:c r="B39" s="9" t="s">
        <x:v>87</x:v>
      </x:c>
      <x:c r="C39" s="4">
        <x:v>110</x:v>
      </x:c>
      <x:c r="D39" t="s">
        <x:v>41</x:v>
      </x:c>
      <x:c r="E39" s="4">
        <x:v>11.84</x:v>
      </x:c>
      <x:c r="F39" s="4">
        <x:f t="shared" si="2"/>
        <x:v>1302.4000000000001</x:v>
      </x:c>
    </x:row>
    <x:row r="40" spans="1:6" x14ac:dyDescent="0.25">
      <x:c r="A40" t="s">
        <x:v>197</x:v>
      </x:c>
      <x:c r="B40" s="9" t="s">
        <x:v>89</x:v>
      </x:c>
      <x:c r="C40" s="4">
        <x:v>6</x:v>
      </x:c>
      <x:c r="D40" t="s">
        <x:v>26</x:v>
      </x:c>
      <x:c r="E40" s="4">
        <x:v>1006.82</x:v>
      </x:c>
      <x:c r="F40" s="4">
        <x:f t="shared" si="2"/>
        <x:v>6040.92</x:v>
      </x:c>
    </x:row>
    <x:row r="41" spans="1:6" x14ac:dyDescent="0.25">
      <x:c r="B41" s="10" t="s">
        <x:v>90</x:v>
      </x:c>
      <x:c r="C41" s="11" t="s">
        <x:v>47</x:v>
      </x:c>
      <x:c r="D41" s="11" t="s">
        <x:v>47</x:v>
      </x:c>
      <x:c r="E41" s="11" t="s">
        <x:v>47</x:v>
      </x:c>
      <x:c r="F41" s="12">
        <x:f>SUM(F34:F40)</x:f>
        <x:v>36666.32</x:v>
      </x:c>
    </x:row>
    <x:row r="43" spans="1:6" x14ac:dyDescent="0.25">
      <x:c r="B43" s="8" t="s">
        <x:v>91</x:v>
      </x:c>
    </x:row>
    <x:row r="44" spans="1:6" x14ac:dyDescent="0.25">
      <x:c r="A44" t="s">
        <x:v>198</x:v>
      </x:c>
      <x:c r="B44" s="9" t="s">
        <x:v>93</x:v>
      </x:c>
      <x:c r="C44" s="4">
        <x:v>1</x:v>
      </x:c>
      <x:c r="D44" t="s">
        <x:v>33</x:v>
      </x:c>
      <x:c r="E44" s="4">
        <x:v>2072.88</x:v>
      </x:c>
      <x:c r="F44" s="4">
        <x:f>C44*E44</x:f>
        <x:v>2072.88</x:v>
      </x:c>
    </x:row>
    <x:row r="45" spans="1:6" x14ac:dyDescent="0.25">
      <x:c r="B45" s="10" t="s">
        <x:v>94</x:v>
      </x:c>
      <x:c r="C45" s="11" t="s">
        <x:v>47</x:v>
      </x:c>
      <x:c r="D45" s="11" t="s">
        <x:v>47</x:v>
      </x:c>
      <x:c r="E45" s="11" t="s">
        <x:v>47</x:v>
      </x:c>
      <x:c r="F45" s="12">
        <x:f>SUM(F43:F44)</x:f>
        <x:v>2072.88</x:v>
      </x:c>
    </x:row>
    <x:row r="47" spans="1:6" x14ac:dyDescent="0.25">
      <x:c r="B47" s="8" t="s">
        <x:v>95</x:v>
      </x:c>
    </x:row>
    <x:row r="48" spans="1:6" x14ac:dyDescent="0.25">
      <x:c r="A48" t="s">
        <x:v>199</x:v>
      </x:c>
      <x:c r="B48" s="9" t="s">
        <x:v>97</x:v>
      </x:c>
      <x:c r="C48" s="4">
        <x:v>400</x:v>
      </x:c>
      <x:c r="D48" t="s">
        <x:v>36</x:v>
      </x:c>
      <x:c r="E48" s="4">
        <x:v>60.97</x:v>
      </x:c>
      <x:c r="F48" s="4">
        <x:f t="shared" ref="F48:F56" si="3">C48*E48</x:f>
        <x:v>24388</x:v>
      </x:c>
    </x:row>
    <x:row r="49" spans="1:6" x14ac:dyDescent="0.25">
      <x:c r="A49" t="s">
        <x:v>200</x:v>
      </x:c>
      <x:c r="B49" s="9" t="s">
        <x:v>99</x:v>
      </x:c>
      <x:c r="C49" s="4">
        <x:v>400</x:v>
      </x:c>
      <x:c r="D49" t="s">
        <x:v>36</x:v>
      </x:c>
      <x:c r="E49" s="4">
        <x:v>33.56</x:v>
      </x:c>
      <x:c r="F49" s="4">
        <x:f t="shared" si="3"/>
        <x:v>13424</x:v>
      </x:c>
    </x:row>
    <x:row r="50" spans="1:6" x14ac:dyDescent="0.25">
      <x:c r="A50" t="s">
        <x:v>201</x:v>
      </x:c>
      <x:c r="B50" s="9" t="s">
        <x:v>101</x:v>
      </x:c>
      <x:c r="C50" s="4">
        <x:v>400</x:v>
      </x:c>
      <x:c r="D50" t="s">
        <x:v>36</x:v>
      </x:c>
      <x:c r="E50" s="4">
        <x:v>27.5</x:v>
      </x:c>
      <x:c r="F50" s="4">
        <x:f t="shared" si="3"/>
        <x:v>11000</x:v>
      </x:c>
    </x:row>
    <x:row r="51" spans="1:6" x14ac:dyDescent="0.25">
      <x:c r="A51" t="s">
        <x:v>202</x:v>
      </x:c>
      <x:c r="B51" s="9" t="s">
        <x:v>103</x:v>
      </x:c>
      <x:c r="C51" s="4">
        <x:v>220</x:v>
      </x:c>
      <x:c r="D51" t="s">
        <x:v>41</x:v>
      </x:c>
      <x:c r="E51" s="4">
        <x:v>37.75</x:v>
      </x:c>
      <x:c r="F51" s="4">
        <x:f t="shared" si="3"/>
        <x:v>8305</x:v>
      </x:c>
    </x:row>
    <x:row r="52" spans="1:6" x14ac:dyDescent="0.25">
      <x:c r="A52" t="s">
        <x:v>203</x:v>
      </x:c>
      <x:c r="B52" s="9" t="s">
        <x:v>105</x:v>
      </x:c>
      <x:c r="C52" s="4">
        <x:v>120</x:v>
      </x:c>
      <x:c r="D52" t="s">
        <x:v>41</x:v>
      </x:c>
      <x:c r="E52" s="4">
        <x:v>22.37</x:v>
      </x:c>
      <x:c r="F52" s="4">
        <x:f t="shared" si="3"/>
        <x:v>2684.4</x:v>
      </x:c>
    </x:row>
    <x:row r="53" spans="1:6" x14ac:dyDescent="0.25">
      <x:c r="A53" t="s">
        <x:v>204</x:v>
      </x:c>
      <x:c r="B53" s="9" t="s">
        <x:v>107</x:v>
      </x:c>
      <x:c r="C53" s="4">
        <x:v>220</x:v>
      </x:c>
      <x:c r="D53" t="s">
        <x:v>41</x:v>
      </x:c>
      <x:c r="E53" s="4">
        <x:v>66.680000000000007</x:v>
      </x:c>
      <x:c r="F53" s="4">
        <x:f t="shared" si="3"/>
        <x:v>14669.600000000002</x:v>
      </x:c>
    </x:row>
    <x:row r="54" spans="1:6" x14ac:dyDescent="0.25">
      <x:c r="A54" t="s">
        <x:v>205</x:v>
      </x:c>
      <x:c r="B54" s="9" t="s">
        <x:v>109</x:v>
      </x:c>
      <x:c r="C54" s="4">
        <x:v>63</x:v>
      </x:c>
      <x:c r="D54" t="s">
        <x:v>36</x:v>
      </x:c>
      <x:c r="E54" s="4">
        <x:v>13.23</x:v>
      </x:c>
      <x:c r="F54" s="4">
        <x:f t="shared" si="3"/>
        <x:v>833.49</x:v>
      </x:c>
    </x:row>
    <x:row r="55" spans="1:6" x14ac:dyDescent="0.25">
      <x:c r="A55" t="s">
        <x:v>206</x:v>
      </x:c>
      <x:c r="B55" s="9" t="s">
        <x:v>111</x:v>
      </x:c>
      <x:c r="C55" s="4">
        <x:v>63</x:v>
      </x:c>
      <x:c r="D55" t="s">
        <x:v>36</x:v>
      </x:c>
      <x:c r="E55" s="4">
        <x:v>24.14</x:v>
      </x:c>
      <x:c r="F55" s="4">
        <x:f t="shared" si="3"/>
        <x:v>1520.82</x:v>
      </x:c>
    </x:row>
    <x:row r="56" spans="1:6" x14ac:dyDescent="0.25">
      <x:c r="A56" t="s">
        <x:v>207</x:v>
      </x:c>
      <x:c r="B56" s="9" t="s">
        <x:v>113</x:v>
      </x:c>
      <x:c r="C56" s="4">
        <x:v>63</x:v>
      </x:c>
      <x:c r="D56" t="s">
        <x:v>36</x:v>
      </x:c>
      <x:c r="E56" s="4">
        <x:v>15.82</x:v>
      </x:c>
      <x:c r="F56" s="4">
        <x:f t="shared" si="3"/>
        <x:v>996.66</x:v>
      </x:c>
    </x:row>
    <x:row r="57" spans="1:6" x14ac:dyDescent="0.25">
      <x:c r="B57" s="10" t="s">
        <x:v>114</x:v>
      </x:c>
      <x:c r="C57" s="11" t="s">
        <x:v>47</x:v>
      </x:c>
      <x:c r="D57" s="11" t="s">
        <x:v>47</x:v>
      </x:c>
      <x:c r="E57" s="11" t="s">
        <x:v>47</x:v>
      </x:c>
      <x:c r="F57" s="12">
        <x:f>SUM(F47:F56)</x:f>
        <x:v>77821.970000000016</x:v>
      </x:c>
    </x:row>
    <x:row r="59" spans="1:6" x14ac:dyDescent="0.25">
      <x:c r="B59" s="8" t="s">
        <x:v>115</x:v>
      </x:c>
    </x:row>
    <x:row r="60" spans="1:6" x14ac:dyDescent="0.25">
      <x:c r="B60" s="8" t="s">
        <x:v>116</x:v>
      </x:c>
    </x:row>
    <x:row r="61" spans="1:6" x14ac:dyDescent="0.25">
      <x:c r="B61" s="8" t="s">
        <x:v>117</x:v>
      </x:c>
    </x:row>
    <x:row r="62" spans="1:6" x14ac:dyDescent="0.25">
      <x:c r="A62" t="s">
        <x:v>208</x:v>
      </x:c>
      <x:c r="B62" s="8" t="s">
        <x:v>119</x:v>
      </x:c>
      <x:c r="C62" s="4">
        <x:v>1</x:v>
      </x:c>
      <x:c r="D62" t="s">
        <x:v>120</x:v>
      </x:c>
      <x:c r="E62" s="4">
        <x:v>2702.5</x:v>
      </x:c>
      <x:c r="F62" s="4">
        <x:f>C62*E62</x:f>
        <x:v>2702.5</x:v>
      </x:c>
    </x:row>
    <x:row r="63" spans="1:6" x14ac:dyDescent="0.25">
      <x:c r="A63" t="s">
        <x:v>209</x:v>
      </x:c>
      <x:c r="B63" s="8" t="s">
        <x:v>122</x:v>
      </x:c>
      <x:c r="C63" s="4">
        <x:v>10</x:v>
      </x:c>
      <x:c r="D63" t="s">
        <x:v>123</x:v>
      </x:c>
      <x:c r="E63" s="4">
        <x:v>68.430000000000007</x:v>
      </x:c>
      <x:c r="F63" s="4">
        <x:f>C63*E63</x:f>
        <x:v>684.30000000000007</x:v>
      </x:c>
    </x:row>
    <x:row r="64" spans="1:6" x14ac:dyDescent="0.25">
      <x:c r="A64" t="s">
        <x:v>210</x:v>
      </x:c>
      <x:c r="B64" s="8" t="s">
        <x:v>125</x:v>
      </x:c>
      <x:c r="C64" s="4">
        <x:v>10</x:v>
      </x:c>
      <x:c r="D64" t="s">
        <x:v>123</x:v>
      </x:c>
      <x:c r="E64" s="4">
        <x:v>460</x:v>
      </x:c>
      <x:c r="F64" s="4">
        <x:f>C64*E64</x:f>
        <x:v>4600</x:v>
      </x:c>
    </x:row>
    <x:row r="65" spans="1:6" x14ac:dyDescent="0.25">
      <x:c r="B65" s="8" t="s">
        <x:v>126</x:v>
      </x:c>
    </x:row>
    <x:row r="66" spans="1:6" x14ac:dyDescent="0.25">
      <x:c r="A66" t="s">
        <x:v>211</x:v>
      </x:c>
      <x:c r="B66" s="8" t="s">
        <x:v>128</x:v>
      </x:c>
      <x:c r="C66" s="4">
        <x:v>1</x:v>
      </x:c>
      <x:c r="D66" t="s">
        <x:v>129</x:v>
      </x:c>
      <x:c r="E66" s="4">
        <x:v>431.25</x:v>
      </x:c>
      <x:c r="F66" s="4">
        <x:f>C66*E66</x:f>
        <x:v>431.25</x:v>
      </x:c>
    </x:row>
    <x:row r="67" spans="1:6" x14ac:dyDescent="0.25">
      <x:c r="A67" t="s">
        <x:v>212</x:v>
      </x:c>
      <x:c r="B67" s="8" t="s">
        <x:v>131</x:v>
      </x:c>
      <x:c r="C67" s="4">
        <x:v>10</x:v>
      </x:c>
      <x:c r="D67" t="s">
        <x:v>123</x:v>
      </x:c>
      <x:c r="E67" s="4">
        <x:v>529</x:v>
      </x:c>
      <x:c r="F67" s="4">
        <x:f>C67*E67</x:f>
        <x:v>5290</x:v>
      </x:c>
    </x:row>
    <x:row r="68" spans="1:6" x14ac:dyDescent="0.25">
      <x:c r="A68" t="s">
        <x:v>213</x:v>
      </x:c>
      <x:c r="B68" s="8" t="s">
        <x:v>133</x:v>
      </x:c>
      <x:c r="C68" s="4">
        <x:v>1</x:v>
      </x:c>
      <x:c r="D68" t="s">
        <x:v>129</x:v>
      </x:c>
      <x:c r="E68" s="4">
        <x:v>431.25</x:v>
      </x:c>
      <x:c r="F68" s="4">
        <x:f>C68*E68</x:f>
        <x:v>431.25</x:v>
      </x:c>
    </x:row>
    <x:row r="69" spans="1:6" x14ac:dyDescent="0.25">
      <x:c r="B69" s="8" t="s">
        <x:v>134</x:v>
      </x:c>
    </x:row>
    <x:row r="70" spans="1:6" x14ac:dyDescent="0.25">
      <x:c r="A70" t="s">
        <x:v>214</x:v>
      </x:c>
      <x:c r="B70" s="8" t="s">
        <x:v>136</x:v>
      </x:c>
      <x:c r="C70" s="4">
        <x:v>10</x:v>
      </x:c>
      <x:c r="D70" t="s">
        <x:v>123</x:v>
      </x:c>
      <x:c r="E70" s="4">
        <x:v>3332.03</x:v>
      </x:c>
      <x:c r="F70" s="4">
        <x:f>C70*E70</x:f>
        <x:v>33320.300000000003</x:v>
      </x:c>
    </x:row>
    <x:row r="71" spans="1:6" x14ac:dyDescent="0.25">
      <x:c r="A71" t="s">
        <x:v>215</x:v>
      </x:c>
      <x:c r="B71" s="8" t="s">
        <x:v>138</x:v>
      </x:c>
      <x:c r="C71" s="4">
        <x:v>10</x:v>
      </x:c>
      <x:c r="D71" t="s">
        <x:v>123</x:v>
      </x:c>
      <x:c r="E71" s="4">
        <x:v>390.49</x:v>
      </x:c>
      <x:c r="F71" s="4">
        <x:f>C71*E71</x:f>
        <x:v>3904.9</x:v>
      </x:c>
    </x:row>
    <x:row r="72" spans="1:6" x14ac:dyDescent="0.25">
      <x:c r="B72" s="8" t="s">
        <x:v>139</x:v>
      </x:c>
    </x:row>
    <x:row r="73" spans="1:6" x14ac:dyDescent="0.25">
      <x:c r="A73" t="s">
        <x:v>216</x:v>
      </x:c>
      <x:c r="B73" s="8" t="s">
        <x:v>141</x:v>
      </x:c>
      <x:c r="C73" s="4">
        <x:v>10</x:v>
      </x:c>
      <x:c r="D73" t="s">
        <x:v>123</x:v>
      </x:c>
      <x:c r="E73" s="4">
        <x:v>414</x:v>
      </x:c>
      <x:c r="F73" s="4">
        <x:f>C73*E73</x:f>
        <x:v>4140</x:v>
      </x:c>
    </x:row>
    <x:row r="74" spans="1:6" x14ac:dyDescent="0.25">
      <x:c r="A74" t="s">
        <x:v>217</x:v>
      </x:c>
      <x:c r="B74" s="8" t="s">
        <x:v>143</x:v>
      </x:c>
      <x:c r="C74" s="4">
        <x:v>10</x:v>
      </x:c>
      <x:c r="D74" t="s">
        <x:v>123</x:v>
      </x:c>
      <x:c r="E74" s="4">
        <x:v>345</x:v>
      </x:c>
      <x:c r="F74" s="4">
        <x:f>C74*E74</x:f>
        <x:v>3450</x:v>
      </x:c>
    </x:row>
    <x:row r="75" spans="1:6" x14ac:dyDescent="0.25">
      <x:c r="A75" t="s">
        <x:v>218</x:v>
      </x:c>
      <x:c r="B75" s="8" t="s">
        <x:v>145</x:v>
      </x:c>
      <x:c r="C75" s="4">
        <x:v>10</x:v>
      </x:c>
      <x:c r="D75" t="s">
        <x:v>123</x:v>
      </x:c>
      <x:c r="E75" s="4">
        <x:v>805</x:v>
      </x:c>
      <x:c r="F75" s="4">
        <x:f>C75*E75</x:f>
        <x:v>8050</x:v>
      </x:c>
    </x:row>
    <x:row r="76" spans="1:6" x14ac:dyDescent="0.25">
      <x:c r="B76" s="10" t="s">
        <x:v>146</x:v>
      </x:c>
      <x:c r="C76" s="11" t="s">
        <x:v>47</x:v>
      </x:c>
      <x:c r="D76" s="11" t="s">
        <x:v>47</x:v>
      </x:c>
      <x:c r="E76" s="11" t="s">
        <x:v>47</x:v>
      </x:c>
      <x:c r="F76" s="12">
        <x:f>SUM(F59:F75)</x:f>
        <x:v>67004.5</x:v>
      </x:c>
    </x:row>
    <x:row r="78" spans="1:6" x14ac:dyDescent="0.25">
      <x:c r="B78" s="8" t="s">
        <x:v>147</x:v>
      </x:c>
    </x:row>
    <x:row r="79" spans="1:6" x14ac:dyDescent="0.25">
      <x:c r="B79" s="8" t="s">
        <x:v>148</x:v>
      </x:c>
    </x:row>
    <x:row r="80" spans="1:6" x14ac:dyDescent="0.25">
      <x:c r="A80" t="s">
        <x:v>219</x:v>
      </x:c>
      <x:c r="B80" s="8" t="s">
        <x:v>150</x:v>
      </x:c>
      <x:c r="C80" s="4">
        <x:v>1</x:v>
      </x:c>
      <x:c r="D80" t="s">
        <x:v>129</x:v>
      </x:c>
      <x:c r="E80" s="4">
        <x:v>431.25</x:v>
      </x:c>
      <x:c r="F80" s="4">
        <x:f>C80*E80</x:f>
        <x:v>431.25</x:v>
      </x:c>
    </x:row>
    <x:row r="81" spans="1:6" x14ac:dyDescent="0.25">
      <x:c r="A81" t="s">
        <x:v>220</x:v>
      </x:c>
      <x:c r="B81" s="8" t="s">
        <x:v>152</x:v>
      </x:c>
      <x:c r="C81" s="4">
        <x:v>1</x:v>
      </x:c>
      <x:c r="D81" t="s">
        <x:v>129</x:v>
      </x:c>
      <x:c r="E81" s="4">
        <x:v>1207.5</x:v>
      </x:c>
      <x:c r="F81" s="4">
        <x:f>C81*E81</x:f>
        <x:v>1207.5</x:v>
      </x:c>
    </x:row>
    <x:row r="82" spans="1:6" x14ac:dyDescent="0.25">
      <x:c r="B82" s="8" t="s">
        <x:v>153</x:v>
      </x:c>
    </x:row>
    <x:row r="83" spans="1:6" ht="30" x14ac:dyDescent="0.25">
      <x:c r="A83" t="s">
        <x:v>221</x:v>
      </x:c>
      <x:c r="B83" s="8" t="s">
        <x:v>222</x:v>
      </x:c>
      <x:c r="C83" s="4">
        <x:v>1</x:v>
      </x:c>
      <x:c r="D83" t="s">
        <x:v>156</x:v>
      </x:c>
      <x:c r="E83" s="4">
        <x:v>586.33000000000004</x:v>
      </x:c>
      <x:c r="F83" s="4">
        <x:f t="shared" ref="F83:F89" si="4">C83*E83</x:f>
        <x:v>586.33000000000004</x:v>
      </x:c>
    </x:row>
    <x:row r="84" spans="1:6" x14ac:dyDescent="0.25">
      <x:c r="A84" t="s">
        <x:v>223</x:v>
      </x:c>
      <x:c r="B84" s="8" t="s">
        <x:v>224</x:v>
      </x:c>
      <x:c r="C84" s="4">
        <x:v>10</x:v>
      </x:c>
      <x:c r="D84" t="s">
        <x:v>159</x:v>
      </x:c>
      <x:c r="E84" s="4">
        <x:v>296.13</x:v>
      </x:c>
      <x:c r="F84" s="4">
        <x:f t="shared" si="4"/>
        <x:v>2961.3</x:v>
      </x:c>
    </x:row>
    <x:row r="85" spans="1:6" x14ac:dyDescent="0.25">
      <x:c r="A85" t="s">
        <x:v>225</x:v>
      </x:c>
      <x:c r="B85" s="8" t="s">
        <x:v>161</x:v>
      </x:c>
      <x:c r="C85" s="4">
        <x:v>70</x:v>
      </x:c>
      <x:c r="D85" t="s">
        <x:v>156</x:v>
      </x:c>
      <x:c r="E85" s="4">
        <x:v>414.58</x:v>
      </x:c>
      <x:c r="F85" s="4">
        <x:f t="shared" si="4"/>
        <x:v>29020.6</x:v>
      </x:c>
    </x:row>
    <x:row r="86" spans="1:6" x14ac:dyDescent="0.25">
      <x:c r="A86" t="s">
        <x:v>226</x:v>
      </x:c>
      <x:c r="B86" s="8" t="s">
        <x:v>163</x:v>
      </x:c>
      <x:c r="C86" s="4">
        <x:v>6</x:v>
      </x:c>
      <x:c r="D86" t="s">
        <x:v>164</x:v>
      </x:c>
      <x:c r="E86" s="4">
        <x:v>148.06</x:v>
      </x:c>
      <x:c r="F86" s="4">
        <x:f t="shared" si="4"/>
        <x:v>888.36</x:v>
      </x:c>
    </x:row>
    <x:row r="87" spans="1:6" x14ac:dyDescent="0.25">
      <x:c r="A87" t="s">
        <x:v>227</x:v>
      </x:c>
      <x:c r="B87" s="8" t="s">
        <x:v>166</x:v>
      </x:c>
      <x:c r="C87" s="4">
        <x:v>1</x:v>
      </x:c>
      <x:c r="D87" t="s">
        <x:v>129</x:v>
      </x:c>
      <x:c r="E87" s="4">
        <x:v>862.5</x:v>
      </x:c>
      <x:c r="F87" s="4">
        <x:f t="shared" si="4"/>
        <x:v>862.5</x:v>
      </x:c>
    </x:row>
    <x:row r="88" spans="1:6" x14ac:dyDescent="0.25">
      <x:c r="A88" t="s">
        <x:v>228</x:v>
      </x:c>
      <x:c r="B88" s="9" t="s">
        <x:v>168</x:v>
      </x:c>
      <x:c r="C88" s="4">
        <x:v>10</x:v>
      </x:c>
      <x:c r="D88" t="s">
        <x:v>26</x:v>
      </x:c>
      <x:c r="E88" s="4">
        <x:v>65.150000000000006</x:v>
      </x:c>
      <x:c r="F88" s="4">
        <x:f t="shared" si="4"/>
        <x:v>651.5</x:v>
      </x:c>
    </x:row>
    <x:row r="89" spans="1:6" ht="30" x14ac:dyDescent="0.25">
      <x:c r="A89" t="s">
        <x:v>229</x:v>
      </x:c>
      <x:c r="B89" s="9" t="s">
        <x:v>170</x:v>
      </x:c>
      <x:c r="C89" s="4">
        <x:v>4</x:v>
      </x:c>
      <x:c r="D89" t="s">
        <x:v>156</x:v>
      </x:c>
      <x:c r="E89" s="4">
        <x:v>888.38</x:v>
      </x:c>
      <x:c r="F89" s="4">
        <x:f t="shared" si="4"/>
        <x:v>3553.52</x:v>
      </x:c>
    </x:row>
    <x:row r="90" spans="1:6" x14ac:dyDescent="0.25">
      <x:c r="B90" s="10" t="s">
        <x:v>171</x:v>
      </x:c>
      <x:c r="C90" s="11" t="s">
        <x:v>47</x:v>
      </x:c>
      <x:c r="D90" s="11" t="s">
        <x:v>47</x:v>
      </x:c>
      <x:c r="E90" s="11" t="s">
        <x:v>47</x:v>
      </x:c>
      <x:c r="F90" s="12">
        <x:f>SUM(F78:F89)</x:f>
        <x:v>40162.859999999993</x:v>
      </x:c>
    </x:row>
  </x:sheetData>
  <x:pageMargins left="0.7" right="0.7" top="0.75" bottom="0.75" header="0.3" footer="0.3"/>
  <x:pageSetup paperSize="9" orientation="portrait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EBF254BD0414286D5068CEFDAFC60" ma:contentTypeVersion="16" ma:contentTypeDescription="Create a new document." ma:contentTypeScope="" ma:versionID="54d6489230b84ef094198036d5388cae">
  <xsd:schema xmlns:xsd="http://www.w3.org/2001/XMLSchema" xmlns:xs="http://www.w3.org/2001/XMLSchema" xmlns:p="http://schemas.microsoft.com/office/2006/metadata/properties" xmlns:ns2="027d9236-fece-406a-849e-0c935d3cd2b8" xmlns:ns3="79535d02-3deb-43ad-8fd8-e014142a4a78" targetNamespace="http://schemas.microsoft.com/office/2006/metadata/properties" ma:root="true" ma:fieldsID="be454e9bd9996de54bd631d802605989" ns2:_="" ns3:_="">
    <xsd:import namespace="027d9236-fece-406a-849e-0c935d3cd2b8"/>
    <xsd:import namespace="79535d02-3deb-43ad-8fd8-e014142a4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File_x0020_Typ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d9236-fece-406a-849e-0c935d3cd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fa4a50-6b65-4f84-845c-47b7ec08e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35d02-3deb-43ad-8fd8-e014142a4a7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da5d2e-d0fe-45d4-bf2d-2895ca9db56c}" ma:internalName="TaxCatchAll" ma:showField="CatchAllData" ma:web="79535d02-3deb-43ad-8fd8-e014142a4a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08BBD-1592-4943-98EE-90F47FE4ED01}"/>
</file>

<file path=customXml/itemProps2.xml><?xml version="1.0" encoding="utf-8"?>
<ds:datastoreItem xmlns:ds="http://schemas.openxmlformats.org/officeDocument/2006/customXml" ds:itemID="{DD100CF6-C5D8-444A-97BF-EE03F4394FAC}"/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modified xsi:type="dcterms:W3CDTF">1900-01-01T00:00:00.0000000Z</dcterms:modified>
</coreProperties>
</file>