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7"/>
  <workbookPr/>
  <mc:AlternateContent xmlns:mc="http://schemas.openxmlformats.org/markup-compatibility/2006">
    <mc:Choice Requires="x15">
      <x15ac:absPath xmlns:x15ac="http://schemas.microsoft.com/office/spreadsheetml/2010/11/ac" url="P:\HOUSING SECURE\Housing Improvement Plans\"/>
    </mc:Choice>
  </mc:AlternateContent>
  <xr:revisionPtr revIDLastSave="0" documentId="8_{9BEFFF95-83D3-4703-9B65-6E81D09A7EA9}" xr6:coauthVersionLast="47" xr6:coauthVersionMax="47" xr10:uidLastSave="{00000000-0000-0000-0000-000000000000}"/>
  <bookViews>
    <workbookView xWindow="-120" yWindow="-120" windowWidth="29040" windowHeight="15720" firstSheet="1" activeTab="1" xr2:uid="{00000000-000D-0000-FFFF-FFFF00000000}"/>
  </bookViews>
  <sheets>
    <sheet name="Quality" sheetId="1" state="hidden" r:id="rId1"/>
    <sheet name="Maintenance" sheetId="5" r:id="rId2"/>
    <sheet name="Repairs" sheetId="6" r:id="rId3"/>
    <sheet name="Transparency" sheetId="2" state="hidden" r:id="rId4"/>
    <sheet name="Neighbourhood" sheetId="3" state="hidden" r:id="rId5"/>
    <sheet name="Tenancy" sheetId="4" state="hidden" r:id="rId6"/>
  </sheets>
  <definedNames>
    <definedName name="_xlnm.Print_Area" localSheetId="1">Maintenance!$B$8:$M$103</definedName>
    <definedName name="_xlnm.Print_Area" localSheetId="4">Neighbourhood!$B$1:$K$18</definedName>
    <definedName name="_xlnm.Print_Area" localSheetId="0">Quality!$B$1:$K$49</definedName>
    <definedName name="_xlnm.Print_Area" localSheetId="5">Tenancy!$B$1:$K$12</definedName>
    <definedName name="_xlnm.Print_Area" localSheetId="3">Transparency!$A$1:$K$44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5" l="1"/>
  <c r="I25" i="5"/>
  <c r="I41" i="5"/>
  <c r="D6" i="5"/>
  <c r="E6" i="5" s="1"/>
  <c r="D5" i="5"/>
  <c r="E5" i="5" s="1"/>
  <c r="D4" i="5"/>
  <c r="E4" i="5" s="1"/>
  <c r="D3" i="5"/>
  <c r="E3" i="5" s="1"/>
  <c r="D2" i="5"/>
  <c r="E2" i="5" s="1"/>
  <c r="I40" i="5" l="1"/>
  <c r="L63" i="5"/>
  <c r="L42" i="5"/>
  <c r="E63" i="5"/>
  <c r="F63" i="5"/>
  <c r="G63" i="5"/>
  <c r="H63" i="5"/>
  <c r="I63" i="5"/>
  <c r="J63" i="5"/>
  <c r="E64" i="5"/>
  <c r="F64" i="5"/>
  <c r="G64" i="5"/>
  <c r="H64" i="5"/>
  <c r="I64" i="5"/>
  <c r="J64" i="5"/>
  <c r="L64" i="5"/>
  <c r="E65" i="5"/>
  <c r="F65" i="5"/>
  <c r="G65" i="5"/>
  <c r="H65" i="5"/>
  <c r="I65" i="5"/>
  <c r="J65" i="5"/>
  <c r="L65" i="5"/>
  <c r="E66" i="5"/>
  <c r="F66" i="5"/>
  <c r="G66" i="5"/>
  <c r="H66" i="5"/>
  <c r="I66" i="5"/>
  <c r="J66" i="5"/>
  <c r="L66" i="5"/>
  <c r="E67" i="5"/>
  <c r="F67" i="5"/>
  <c r="G67" i="5"/>
  <c r="H67" i="5"/>
  <c r="I67" i="5"/>
  <c r="J67" i="5"/>
  <c r="L67" i="5"/>
  <c r="F62" i="5"/>
  <c r="G62" i="5"/>
  <c r="H62" i="5"/>
  <c r="I62" i="5"/>
  <c r="J62" i="5"/>
  <c r="E62" i="5"/>
  <c r="F60" i="5"/>
  <c r="G60" i="5"/>
  <c r="I60" i="5"/>
  <c r="J60" i="5"/>
  <c r="L60" i="5"/>
  <c r="E60" i="5"/>
  <c r="F44" i="5"/>
  <c r="I44" i="5"/>
  <c r="J44" i="5"/>
  <c r="L44" i="5"/>
  <c r="F45" i="5"/>
  <c r="H45" i="5"/>
  <c r="I45" i="5"/>
  <c r="J45" i="5"/>
  <c r="L45" i="5"/>
  <c r="E44" i="5"/>
  <c r="E45" i="5"/>
  <c r="F42" i="5"/>
  <c r="G42" i="5"/>
  <c r="H42" i="5"/>
  <c r="I42" i="5"/>
  <c r="J42" i="5"/>
  <c r="F43" i="5"/>
  <c r="G43" i="5"/>
  <c r="H43" i="5"/>
  <c r="I43" i="5"/>
  <c r="J43" i="5"/>
  <c r="L43" i="5"/>
  <c r="E42" i="5"/>
  <c r="E43" i="5"/>
  <c r="F41" i="5"/>
  <c r="G41" i="5"/>
  <c r="H41" i="5"/>
  <c r="J41" i="5"/>
  <c r="E41" i="5"/>
  <c r="F40" i="5"/>
  <c r="G40" i="5"/>
  <c r="H40" i="5"/>
  <c r="J40" i="5"/>
  <c r="E40" i="5"/>
  <c r="F25" i="5"/>
  <c r="G25" i="5"/>
  <c r="J25" i="5"/>
  <c r="L25" i="5"/>
  <c r="E25" i="5"/>
</calcChain>
</file>

<file path=xl/sharedStrings.xml><?xml version="1.0" encoding="utf-8"?>
<sst xmlns="http://schemas.openxmlformats.org/spreadsheetml/2006/main" count="994" uniqueCount="553">
  <si>
    <t>Recommended actions</t>
  </si>
  <si>
    <t>RAG</t>
  </si>
  <si>
    <t>Responsibility</t>
  </si>
  <si>
    <t>Ref</t>
  </si>
  <si>
    <t>Regulatory standard</t>
  </si>
  <si>
    <t>Issue</t>
  </si>
  <si>
    <t>Specific action</t>
  </si>
  <si>
    <t>Success measure (how will this be measured)</t>
  </si>
  <si>
    <t>Lead officer (and who else needs to be involved?)</t>
  </si>
  <si>
    <t>By when ?</t>
  </si>
  <si>
    <t xml:space="preserve">Delivery status </t>
  </si>
  <si>
    <t xml:space="preserve">Assurance/evidence </t>
  </si>
  <si>
    <t>Quality and safety</t>
  </si>
  <si>
    <t>SC</t>
  </si>
  <si>
    <t xml:space="preserve">
Stock quality</t>
  </si>
  <si>
    <t>Council's governing body does not receive sufficient assurance that the organisation has a good understanding of the housing stock</t>
  </si>
  <si>
    <t>Ensure stock condition survey planned for 2024 is completed and establish process for ensuring its results are used and reported on. Ensure survey is completed at least quinquennially and undertaken in accordance with industry standards</t>
  </si>
  <si>
    <t xml:space="preserve">Evidence of stock survey report and results are maintained on th Housing asseet management database that facilitates stock quality assessments and investment planning, Governing body receives periodic reports on results and priorities.  </t>
  </si>
  <si>
    <t>Stock survey reports, ongoing third party validation</t>
  </si>
  <si>
    <t>Council's governing body does not influence the asset management of the stock or make informed investment decisions informed by stock survey information</t>
  </si>
  <si>
    <t>Establish a fully costed planned maintenance programme that sets out a vision for the asset base and a clear and unambiguous terms, priorities for at least the next five years</t>
  </si>
  <si>
    <t>Asset management strategy approved by governing body (Senior Leadership Team)  and reviewed at least annually</t>
  </si>
  <si>
    <t>Asset management strategy</t>
  </si>
  <si>
    <t xml:space="preserve"> </t>
  </si>
  <si>
    <t>Council's governing body does not receive timely and accurate performance reports across key areas of the repairs and maintenance service</t>
  </si>
  <si>
    <t>Establish robust performance reporting mechanism that includes all key repairs and maintenance areas and takes account of risk</t>
  </si>
  <si>
    <t xml:space="preserve">Accurate reports (including proposed corrective action where necessary) reported to governing body </t>
  </si>
  <si>
    <t>Validated performance reports, internal/external audit reports</t>
  </si>
  <si>
    <t>Decency</t>
  </si>
  <si>
    <t>Council's governing body does not receive assurance that decency and non decency is measured and reported on accurately</t>
  </si>
  <si>
    <t>Ensure decency and non decency is measured in compliance with legal requirements, report progress to the governing body ensuring that HHSRS category one risks are identified</t>
  </si>
  <si>
    <t>Regular and accurate reports to governing body, financial reports confirming adequate provision in place to meet DHS, corrective action highlighted where required</t>
  </si>
  <si>
    <t>Performance reports, specialist third party validation</t>
  </si>
  <si>
    <t xml:space="preserve">
Health and safety</t>
  </si>
  <si>
    <t>Council is unable to demonstrate that legal requirements, as they apply to keeping tenants safe in their homes, are being met as evidenced by weaknesses in approach to asbestos management, fire safety and electrical safety</t>
  </si>
  <si>
    <t>Procure specialist forensic examination of the Council's approach to keeping tenants safe in their homes. Continue with delivery of existing action plan pending results of review</t>
  </si>
  <si>
    <t>Council will be able to evidence legal compliance with health and safety legislation and governing body will be receiving assurance that compliance is being achieved</t>
  </si>
  <si>
    <t>Forensic review report, performance reports, specialist third party validation, up to date policies and procedures, accurate data held in corporate systems (not Excel)</t>
  </si>
  <si>
    <t>Council's governing body does not receive information what health and safety risks exist and where beyond the 'big six'</t>
  </si>
  <si>
    <t>Identify, manage and record all health and safety risks</t>
  </si>
  <si>
    <t>Adequacy of programmes in place (and supporting data) to ensure compliance with legal requirements and good practice</t>
  </si>
  <si>
    <t>Records of all risks, maintenance/inspection programmes and their frequency. Programme of specialist third party validation exercises covering organisational approach and accuracy of performance</t>
  </si>
  <si>
    <t xml:space="preserve">
Repairs, maintenance and planned improvements</t>
  </si>
  <si>
    <t>Customers often receive a poor experience when reporting repairs, evidenced by poor call handling times and inadequate communication throughout the repairs ordering process</t>
  </si>
  <si>
    <t>Execute all of the actions identified by management following the recent insourcing of the maintenance service</t>
  </si>
  <si>
    <t>Improved performance against tenant satisfaction measures, reductions in  complaints</t>
  </si>
  <si>
    <t>Third party validation, tenant satisfaction measures</t>
  </si>
  <si>
    <t>Repairs timescales are not calculated correctly when they require a pre-inspection as the period leading up to the pre-inspection is not being included in the timescale calculation</t>
  </si>
  <si>
    <t>Ensure repairs system is amended to include this requirement</t>
  </si>
  <si>
    <t>Correct calculation can be evidenced</t>
  </si>
  <si>
    <t>Internal audit</t>
  </si>
  <si>
    <t>Council's governing body does not receive assurance that there is an appropriate balance of financial resource directed between responsive and planned maintenance</t>
  </si>
  <si>
    <t>Agree appropriate balance and report accordingly on a at least an annual basis</t>
  </si>
  <si>
    <t>% of spend directed at planned maintenance (eg, above 60%)</t>
  </si>
  <si>
    <t>Financial reports, internal audit</t>
  </si>
  <si>
    <t>The current backlog of stock investment programmes deferred as a consequence of the global pandemic is estimated to take seven years to eradicate. This has not been reported to the governing body</t>
  </si>
  <si>
    <t>Establish the exact scale and scope of the backlog for each of the programmes affected by deferment, agree recovery plan and regularly report on progress</t>
  </si>
  <si>
    <t>Backlog will have been eradicated</t>
  </si>
  <si>
    <t>April 2024 (baseline report)</t>
  </si>
  <si>
    <t>Progress reports, periodic external validation, internal audit</t>
  </si>
  <si>
    <t>Adaptations</t>
  </si>
  <si>
    <t>No material issues identified</t>
  </si>
  <si>
    <t>Policy / Process (Cllr Diccon Spain motion)</t>
  </si>
  <si>
    <t>MS/SC</t>
  </si>
  <si>
    <t>Miscellaneous</t>
  </si>
  <si>
    <t>Over reliance on temporary staff within the various teams of the repairs and maintenance staff is a risk to the stability of the service</t>
  </si>
  <si>
    <t>Ensure the service is adequately resourced and has the capacity/capability to effect the significant change required to ensure compliance with regulatory and legal requirements</t>
  </si>
  <si>
    <t>Fully resourced service</t>
  </si>
  <si>
    <t>Actions</t>
  </si>
  <si>
    <t>Number</t>
  </si>
  <si>
    <t>Percentage %</t>
  </si>
  <si>
    <t>RAG Key</t>
  </si>
  <si>
    <t>Not Yet Started</t>
  </si>
  <si>
    <t>Red</t>
  </si>
  <si>
    <t>Overdue or Late</t>
  </si>
  <si>
    <t>Not Yet Due</t>
  </si>
  <si>
    <t>Amber</t>
  </si>
  <si>
    <t>In progress within time</t>
  </si>
  <si>
    <t>In Progress</t>
  </si>
  <si>
    <t>Green</t>
  </si>
  <si>
    <t>Completed</t>
  </si>
  <si>
    <t>Blue</t>
  </si>
  <si>
    <t>Not yet due</t>
  </si>
  <si>
    <t xml:space="preserve">Overdue </t>
  </si>
  <si>
    <t>Reason for rating</t>
  </si>
  <si>
    <t>Current Status</t>
  </si>
  <si>
    <t>Maintenance</t>
  </si>
  <si>
    <t>Ensure stock condition survey planned for 2024 is completed and establish process for ensuring its results are used and reported on. Ensure survey is completed at least every 5 years and undertaken in accordance with industry standards</t>
  </si>
  <si>
    <t xml:space="preserve">Evidence of stock survey report and results are maintained on dynamic set management database that facilitates stock quality assessments and investment planning, Governing body receives periodic reports on results and priorities.  </t>
  </si>
  <si>
    <t>Paul Ingram - Head of Housing Assets</t>
  </si>
  <si>
    <t>11/03/2024 - review throughout - March 2025</t>
  </si>
  <si>
    <t>Contract, Stock survey reports, ongoing third party validation, plans being developed and actioned</t>
  </si>
  <si>
    <t>All work in progress and no major issues identified</t>
  </si>
  <si>
    <t>1.1a</t>
  </si>
  <si>
    <t>Procure Stock Condition Survey</t>
  </si>
  <si>
    <t>Contract in place</t>
  </si>
  <si>
    <t>Head of HA/Compliance Manager</t>
  </si>
  <si>
    <t>In place - Tabitha Mautsi now in post
Minor mobilisation ares to complete (Digital side and survey, waiting for agreement)
Inspection of homes commenced start on the Damp and Mould properties</t>
  </si>
  <si>
    <t>Contract now in place.</t>
  </si>
  <si>
    <t>1.1b</t>
  </si>
  <si>
    <t>Recruit Interim role to manage the contract, Stock Condition Manager</t>
  </si>
  <si>
    <t>Interim in place</t>
  </si>
  <si>
    <t>Done</t>
  </si>
  <si>
    <t>Post filled</t>
  </si>
  <si>
    <t>Complete</t>
  </si>
  <si>
    <t>1.1c</t>
  </si>
  <si>
    <t xml:space="preserve">Arrange for data to be uploaded onto the MRI systems </t>
  </si>
  <si>
    <t>Process to be developed, regular reporting direct from the Housing software. Data will be hosted for 12 months by Ridge the term contractor whilst we build a data module for the information.</t>
  </si>
  <si>
    <t>Stock Condition Manager/ Planned Maintenance Manager /IT Lead</t>
  </si>
  <si>
    <t>Identified that we own the Asset module and it does what we need it to do.  
26/07/24 - Demo from MRI of a fully functioning system and meeting with Peabody to see how they use the system currently</t>
  </si>
  <si>
    <t>Full system in place</t>
  </si>
  <si>
    <t xml:space="preserve">The system is in place but not currently used to its full potential. 
</t>
  </si>
  <si>
    <t>1.1d</t>
  </si>
  <si>
    <t>Ensure all Cat 1 &amp; 2 actions are undertaken</t>
  </si>
  <si>
    <t xml:space="preserve">All Cat 1 &amp; 2 works to be actioned within current government guidelines.  </t>
  </si>
  <si>
    <t>Stock Condition Manager /Head of compliance /Responsive Repairs Manager</t>
  </si>
  <si>
    <t>Repairs team managing the process and instructing contractors. Repairs logged onto system. .</t>
  </si>
  <si>
    <t xml:space="preserve">  All category 1 and 2 works completed on a rolling programme as identified by the SCS inspections. 
Process formally in place.  Works being delivered to guidelines</t>
  </si>
  <si>
    <t xml:space="preserve">All Systems in place to record works and manage the delivery of them. </t>
  </si>
  <si>
    <t>1.1e</t>
  </si>
  <si>
    <t>Development of the Planned Maintenance system MRI</t>
  </si>
  <si>
    <t xml:space="preserve">MRI operational </t>
  </si>
  <si>
    <t>IT Lead / Head of HA / Planned Maintenance Manager</t>
  </si>
  <si>
    <t>Initial meetings have commenced to setup meeting with MRI to establish process Liaise with planned works team. 
26/07/24 - Demo from MRI of a fully functioning system and meeting with Peabody to see how they use the system currently</t>
  </si>
  <si>
    <t>The Asset module used for building and monitoring the investment plans for the stock</t>
  </si>
  <si>
    <t>The system is in place but not currently used to its full potential.  Team in place to deliver this.  Meeting with MRI to be set up</t>
  </si>
  <si>
    <t>1.1f</t>
  </si>
  <si>
    <t>Develop a process that ensures that the results from the condition surveys are fed into the Planned Maintenance Programme which will be live on the MRI system</t>
  </si>
  <si>
    <t>Planned Maintenance Programme updated and fully costed using the data from the surveys</t>
  </si>
  <si>
    <t>IT/Compliance teams</t>
  </si>
  <si>
    <t>Initial meetings, looking at aligning the Stock condition work so the data can be updated automatically</t>
  </si>
  <si>
    <t>System and process in place and working</t>
  </si>
  <si>
    <t>Work is progressing and the systems compatible</t>
  </si>
  <si>
    <t>1.1g</t>
  </si>
  <si>
    <t xml:space="preserve">Report progress through to the Asset Compliance Board (Committee Board led by Cllr) </t>
  </si>
  <si>
    <t>Regular reports including: 
Surveys completed/still waiting to be completed
Cat 1 &amp; 2 rec/awaiting action/completed
Updates to Planned Maintenance Programme</t>
  </si>
  <si>
    <t>Stock Condition Manager / Compliance Manager</t>
  </si>
  <si>
    <t>Reporting discussions happening.</t>
  </si>
  <si>
    <t>Reports to Board are showing an improving picture.  
Bi - Weekly compliance recorded in the weekly compliance report to management</t>
  </si>
  <si>
    <t>Compliance Board set-up. Reports being provided.</t>
  </si>
  <si>
    <t>Establish a fully costed planned maintenance programme and Asset Management Strategy that establishes a vision for the asset base and sets out in clear and unambiguous terms, priorities for at least the next five years</t>
  </si>
  <si>
    <t>Asset Management Strategy approved by governing body and reviewed at least annually</t>
  </si>
  <si>
    <t>Head of housing assets</t>
  </si>
  <si>
    <t>Asset management strategy &amp; Planned Maintenance Programme</t>
  </si>
  <si>
    <t>The organisation has almost procured the Stock Condition Survey, the Asset module is in place but needs to be implemented fully.  Although the costings could be significant and not yet fully known the Council has an ambitious development programme that could be scaled back if required.</t>
  </si>
  <si>
    <t>1.2a (linked to 1.1e</t>
  </si>
  <si>
    <t>Explore capability of the Asset module to build asset management plan in the system</t>
  </si>
  <si>
    <t>System functions being used to collect data and reporting / all spreadsheets removed from the process</t>
  </si>
  <si>
    <t>IT Lead / Technical Officer / Head of HA</t>
  </si>
  <si>
    <t>The system is in place but not currently used to its full potential.  Team in place to deliver this.</t>
  </si>
  <si>
    <t xml:space="preserve">The system is in place but not currently used to its full potential.  </t>
  </si>
  <si>
    <t xml:space="preserve">The system is in place but not currently used to its full potential.  Team in place to deliver this. </t>
  </si>
  <si>
    <t>1.2b (linked to 1.1c)</t>
  </si>
  <si>
    <t>1.2c</t>
  </si>
  <si>
    <t>Completed Planned Maintenance Programme fully developed and costed</t>
  </si>
  <si>
    <t>Full plan to be presented to MT / Asset Compliance Board and incorporated into the 2026/27 business plan</t>
  </si>
  <si>
    <t>planned maintenance manager/ Head of housing and assets</t>
  </si>
  <si>
    <t>Not yet started</t>
  </si>
  <si>
    <t>Fully costed plan</t>
  </si>
  <si>
    <t>Stock condition survey now being carried out.  To fully plan this the Asset module needs to still be fully utilised</t>
  </si>
  <si>
    <t>1.2d</t>
  </si>
  <si>
    <t>Financial plan built around the data received back from the SCS and to aid Business Plan build.</t>
  </si>
  <si>
    <t>Viable Business Plan based on information to date.</t>
  </si>
  <si>
    <t>AD of Housing / Housing Assets Manager / Planned Maintenance Manager</t>
  </si>
  <si>
    <t xml:space="preserve">Plan to meet the future investment requirements </t>
  </si>
  <si>
    <t>Viable Business Plan incorporating planned programme</t>
  </si>
  <si>
    <t>Based on our current data we do not currently know the viability of the business plan moving forward.</t>
  </si>
  <si>
    <t>1.2e</t>
  </si>
  <si>
    <t>Report progress through to the Asset Compliance Board.</t>
  </si>
  <si>
    <t>Regular reports including: 
Surveys completed/still waiting to be completed
Stage of the Asset Management Strategy and Planned Maintenance Programme, work done and still to do</t>
  </si>
  <si>
    <t>Housing Assets Manager</t>
  </si>
  <si>
    <t>Reports to Board are showing an improving picture.  
Weekly compliance recorded in the weekly compliance report to management</t>
  </si>
  <si>
    <t>Asset and Compliance Board now in place. Reports being provided.</t>
  </si>
  <si>
    <t xml:space="preserve">AD of Housing </t>
  </si>
  <si>
    <t>1.3a</t>
  </si>
  <si>
    <t>Review current KPIs and PIs for repairs</t>
  </si>
  <si>
    <t>All KPIs &amp; PIs reviewed, allocated owners</t>
  </si>
  <si>
    <t>Head of HA &amp; all unit leads (Compliance, Responsive Repairs, Planned Maintenance)</t>
  </si>
  <si>
    <t>3 key areas:
Compliance - KPIs set and monitored.
Responsive repairs - KPIs to be reviewed.
Planned maintenance - KPIs to be set.</t>
  </si>
  <si>
    <t>Full set of agreed measures</t>
  </si>
  <si>
    <t>KPI and PI processes for each area being reviewed to ensure they are relevant and completed</t>
  </si>
  <si>
    <t>1.3b</t>
  </si>
  <si>
    <t xml:space="preserve">Develop reporting to the Asset Compliance Board; Prioritise KPIs / exception reporting </t>
  </si>
  <si>
    <t>Reporting developed and actioned</t>
  </si>
  <si>
    <t>1.3c</t>
  </si>
  <si>
    <t>Consider KPIs that will be an early indication of business failure.</t>
  </si>
  <si>
    <t>KPIs identified and in place for monitoring</t>
  </si>
  <si>
    <t>3 key areas:
Compliance - KPIs set. True Compliance system helping to identify business failure early.
Responsive repairs - to be discussed.
Planned maintenance - to be discussed.</t>
  </si>
  <si>
    <t>1.3d</t>
  </si>
  <si>
    <t>Process for internal reporting; managers, Head of Service, AD/Director</t>
  </si>
  <si>
    <t xml:space="preserve">Process and reporting in place. A weekly compliance report is now being produced and circulated to housing management and is available on the Housing P drive  </t>
  </si>
  <si>
    <t>Completed.</t>
  </si>
  <si>
    <t>Compliance report in place. Improvement plan meeting set up. Improvement plan presented to Compliance Board</t>
  </si>
  <si>
    <t>1.3e</t>
  </si>
  <si>
    <t>Report through to the Asset Compliance Board.</t>
  </si>
  <si>
    <t>Regular reports including: 
KPIs in order of priority
Exception reporting on areas of risk</t>
  </si>
  <si>
    <t>Council's governing body does not receive assurance that decency and non-decency is measured and reported on accurately</t>
  </si>
  <si>
    <t>Ensure decency and non-decency is measured in compliance with legal requirements, report progress to the governing body ensuring that HHSRS category one risks are identified</t>
  </si>
  <si>
    <t>1.4a (linked to 1.1a)</t>
  </si>
  <si>
    <t>1.4b  (linked to 1.1b and 1.12)</t>
  </si>
  <si>
    <t>1.4c  (linked to 1.1c)</t>
  </si>
  <si>
    <t>1.4d  (linked to 1.1d)</t>
  </si>
  <si>
    <t>1.4e (linked to 1.1f)</t>
  </si>
  <si>
    <t>1.4f (linked to 1.1g)</t>
  </si>
  <si>
    <t>planned maintenance manager/IT Lead</t>
  </si>
  <si>
    <t>Council will be able to evidence legal compliance with health &amp; safety legislation, all other associated compliance legislation, Approved Codes of Practice and governing body will be receiving assurance that compliance is being achieved</t>
  </si>
  <si>
    <t>We have now engaged specialist officers to carry out discovery and recovery of these areas. We have temporarily re-aligned our business structure to support  and accelerate our compliance recovery. The new team consists of the following, Asbestos specialist, Fire engineer, Gas manager, Electrical services manager, fire door inspector.</t>
  </si>
  <si>
    <t>Forensic review report, performance reports, specialist third party validation, up to date policies and procedures, accurate data held in Housing systems (not Excel)</t>
  </si>
  <si>
    <t>1.5a (linked to 1.12)</t>
  </si>
  <si>
    <r>
      <rPr>
        <sz val="10"/>
        <color rgb="FF0070C0"/>
        <rFont val="Arial"/>
      </rPr>
      <t xml:space="preserve">Introduce Compliance Team </t>
    </r>
    <r>
      <rPr>
        <sz val="10"/>
        <color rgb="FF156082"/>
        <rFont val="Arial"/>
      </rPr>
      <t>(interim team moving to permanent)</t>
    </r>
  </si>
  <si>
    <t>Team in place (see temporary structure)</t>
  </si>
  <si>
    <t>AD Housing / Head of HA</t>
  </si>
  <si>
    <t xml:space="preserve">JD have been completed for the fire surveyor, Tech assistant compliance officer, Fire door inspector and the Compliance manager. 
Adverts are now ready on the above permanent posts. 14/6/24 LH interviews for the Compliance manager are due to take place on the 18/6/24 . Recruitment not successful. Post to be readvisted. </t>
  </si>
  <si>
    <t>JD produced and temporary team in place</t>
  </si>
  <si>
    <t xml:space="preserve">Team set up are complete, however the team is currently interim.  Adverts for permanent positions are in place. </t>
  </si>
  <si>
    <t xml:space="preserve">50% complete </t>
  </si>
  <si>
    <t>1.5b</t>
  </si>
  <si>
    <t xml:space="preserve">Forensic Review on all areas of compliance starting with the Big Six </t>
  </si>
  <si>
    <t>Current position on compliance known and reported to the Strategic Management Team.</t>
  </si>
  <si>
    <t>Compliance Manager and the Compliance officer leading on the area</t>
  </si>
  <si>
    <t>Review of the Big Six completed with clarity of current position with each.</t>
  </si>
  <si>
    <t xml:space="preserve">The reports are circulated to senior Housing management and are stored on the P Drive </t>
  </si>
  <si>
    <t>The initial work completed.  Sub sets to now be investigated</t>
  </si>
  <si>
    <t>1.5c</t>
  </si>
  <si>
    <t>Procure specialist database to achieve a high standard of record keeping which is easily accessible and reportable.  Including audit trail</t>
  </si>
  <si>
    <t>System procured and implemented</t>
  </si>
  <si>
    <t xml:space="preserve">Leslie / Technical Officer / </t>
  </si>
  <si>
    <t xml:space="preserve">True Complaince procured. Moblisation of information underway. </t>
  </si>
  <si>
    <t>True Compliance in place and fully integrated with MRI Assets</t>
  </si>
  <si>
    <t>Management Team have approved the purchase.  Procurement through a framework is underway.  Update 17.04.2024 System now procured.</t>
  </si>
  <si>
    <t>1.5d</t>
  </si>
  <si>
    <t>Fully compile the Database with all compliance information</t>
  </si>
  <si>
    <t xml:space="preserve">All compliance data entered correctly and quality checked by a member of the Compliance team.  </t>
  </si>
  <si>
    <t>Technical Officer/Relevant Compliance Officer</t>
  </si>
  <si>
    <t>4000 + Gas certificates have been uploaded and now in the process of verification. 
Other sets are being uploaded leading with Electric. testing and checking continues. 
Demo at the complaince meeting</t>
  </si>
  <si>
    <t>True Compliance system in place. Uploading of data now going on.</t>
  </si>
  <si>
    <t xml:space="preserve">35% complete </t>
  </si>
  <si>
    <t>1.5e</t>
  </si>
  <si>
    <t>Ensure all urgent works are carried out as soon as possible, address other works through procedures</t>
  </si>
  <si>
    <t>All cat 1, cat 2 works carried out (specifically relating to non-compliance to do with the Big 6)</t>
  </si>
  <si>
    <t>Compliance Manager / Responsive Repairs Manager</t>
  </si>
  <si>
    <t xml:space="preserve">Health and Safety Reports are being received highlighting Cat 1 and 2 repairs which are being actioned immediately by the team. A record of all repairs is being maintained. </t>
  </si>
  <si>
    <t>Process in place. Monitoring of works raised will be ongoing</t>
  </si>
  <si>
    <t>Reports of non-compliance being actioned relating to the Big 6 and subsets.</t>
  </si>
  <si>
    <t>1.5f</t>
  </si>
  <si>
    <t>Introduce procedures to ensure inspections are done periodically and in line with legislation and/or guidance.  The procedures need to include how works need to be managed once identified</t>
  </si>
  <si>
    <t>All procedures in place, all staff trained, being used in practice</t>
  </si>
  <si>
    <t>Compliance Manager, all leads</t>
  </si>
  <si>
    <t>Currently a manual process, True compliance will automate this and ensure we have all our data</t>
  </si>
  <si>
    <t>Not yet started.</t>
  </si>
  <si>
    <t>Clear procedure for periodic inspections not yet set up</t>
  </si>
  <si>
    <t>1.5g (linked to 3)</t>
  </si>
  <si>
    <t>Create KPIs to measure performance and highlight areas of potential service failure</t>
  </si>
  <si>
    <t>KPIs in place.</t>
  </si>
  <si>
    <t>KPIs are now in place.</t>
  </si>
  <si>
    <t>1.5h</t>
  </si>
  <si>
    <t>Regular reports including: 
KPI's and exception reporting</t>
  </si>
  <si>
    <t>Council's governing body does not receive information on what health and safety risks exist and where beyond the 'big six'</t>
  </si>
  <si>
    <t>Head of Housing Assets</t>
  </si>
  <si>
    <t xml:space="preserve">All of the sub sets that form part of the compliance are being identified and will be logged in our new database. We will also be looking at all the supporting contracts that service these areas. </t>
  </si>
  <si>
    <t>1.6a (linked to 1.5a)</t>
  </si>
  <si>
    <t>1.6b</t>
  </si>
  <si>
    <t xml:space="preserve">Forensic Review on all compliance documents </t>
  </si>
  <si>
    <t>Current position on compliance known and reported to management</t>
  </si>
  <si>
    <t>The compliances are all subject to a detailed weekly report.</t>
  </si>
  <si>
    <t>Subset data in place to understand current status</t>
  </si>
  <si>
    <t>This is on the work programme and the Compliance team are working on it.</t>
  </si>
  <si>
    <t>1.6c (linked to 1.5c)</t>
  </si>
  <si>
    <t>1.6d</t>
  </si>
  <si>
    <t>1.6e</t>
  </si>
  <si>
    <t>1.6f</t>
  </si>
  <si>
    <t>1.6g</t>
  </si>
  <si>
    <t>1.6h</t>
  </si>
  <si>
    <t>The responsive repairs team are now in place.  There are still a few issues with call handling, based on initial data other areas are working well</t>
  </si>
  <si>
    <t>1.7a</t>
  </si>
  <si>
    <t>Review call handling to identify issues</t>
  </si>
  <si>
    <t>Review completed, calls being answered in a timely manner and recorded correctly</t>
  </si>
  <si>
    <t>Operations Manager Repairs/ Housing Perf &amp; Imp Mgr</t>
  </si>
  <si>
    <t>In progress, temporary staff being recruited to help with training.  CSA from Customer Service Team going over to help review and feedback
24/07/24 - Ops Mgr now in place and beginning to take a closer look at performance relating to this.</t>
  </si>
  <si>
    <t>Repairs are recorded and works delivered correctly</t>
  </si>
  <si>
    <t>In progress but issues being identified and solutions developed.</t>
  </si>
  <si>
    <t>1.7b</t>
  </si>
  <si>
    <t>Introduce an experienced ABC Customer Services Agent to the team to help with calls and support manager in fully integrating the teams</t>
  </si>
  <si>
    <t>In place</t>
  </si>
  <si>
    <t>Operations Manager Repairs</t>
  </si>
  <si>
    <t>Complete.</t>
  </si>
  <si>
    <t>CSA in place</t>
  </si>
  <si>
    <t>1.7c</t>
  </si>
  <si>
    <t xml:space="preserve">Recruit to the Senior CSA position, ring-fenced to the current team </t>
  </si>
  <si>
    <t>Recruitment completed</t>
  </si>
  <si>
    <t>Recruitment done through honorarium. Permanent recruitment to be done.</t>
  </si>
  <si>
    <t>1.7d</t>
  </si>
  <si>
    <t>Recruit to CSA vacancy within the team</t>
  </si>
  <si>
    <t>Recruitment linked to the Senior being in place.  JD drawn up and evaluated</t>
  </si>
  <si>
    <t>1.7e</t>
  </si>
  <si>
    <t>Cross train teams to provide resilience across the teams; consider temporary agency staff to help this happen</t>
  </si>
  <si>
    <t>Generic team in place should it be needed</t>
  </si>
  <si>
    <t>In progress</t>
  </si>
  <si>
    <t>In progress, there are questions regarding ability of team  members taking on the scheduling</t>
  </si>
  <si>
    <t>1.7f</t>
  </si>
  <si>
    <t>IT updates to enable operative updates for tenants / automating some processes</t>
  </si>
  <si>
    <t>Phase 2 completed</t>
  </si>
  <si>
    <t>System fully planned and in implemntation phase. 26/07/24 Electrical Team to trial auto scheduling from 1st of September.</t>
  </si>
  <si>
    <t>Fully working implemented system</t>
  </si>
  <si>
    <t>System in place, phase 2 still to be implemented</t>
  </si>
  <si>
    <t>1.7g</t>
  </si>
  <si>
    <t xml:space="preserve">Explore IVR (interactive voice response) and recorded messaging to ensure calls are fielded, consider emergency protocols during peak times. </t>
  </si>
  <si>
    <t>All explored and implemented</t>
  </si>
  <si>
    <t>In progress with IT and Customer Services</t>
  </si>
  <si>
    <t>VOIP in place</t>
  </si>
  <si>
    <t>IVR explored and is possible to put in place</t>
  </si>
  <si>
    <t>1.7h</t>
  </si>
  <si>
    <t>KPI development and recording to management</t>
  </si>
  <si>
    <t>All KPIs in place, assigned and identifying service failure areas</t>
  </si>
  <si>
    <t>In place but need to be reviewed</t>
  </si>
  <si>
    <t>All KPIs in place and working to manage</t>
  </si>
  <si>
    <t>KPIs being reviewed</t>
  </si>
  <si>
    <t>1.8a</t>
  </si>
  <si>
    <t>Assurance that end to end total time taking for work to be carried out is being measured</t>
  </si>
  <si>
    <t>Currently no capacity to carry out pre-inspection of repairs works orders raised we triage all repairs request to ensure we capture the detail of the repair in turn this helps us achieve first time fix and prompt response</t>
  </si>
  <si>
    <t>Weekly KPI and productivity reports reviewed</t>
  </si>
  <si>
    <t>In place  for larger/major repairs</t>
  </si>
  <si>
    <t>Check meet timescales</t>
  </si>
  <si>
    <t>Will keep under review to ensure the current process is delivering expected outcomes
If pre inspection reintroduced KPIs will be adjusted for this</t>
  </si>
  <si>
    <t>Agree appropriate balance and report accordingly on at least an annual basis</t>
  </si>
  <si>
    <t>% of spend directed at planned maintenance (e.g., above 60%)
Detail regarding this will derive from stock condition surveys and the planned maintenance programme</t>
  </si>
  <si>
    <t>1.9a</t>
  </si>
  <si>
    <t>Understand the industry good practice and introduce target balance</t>
  </si>
  <si>
    <t>Current balance and future target set</t>
  </si>
  <si>
    <t>Head of Housing Assets/ Operations Manager Repairs / Planned Maintenance Manager</t>
  </si>
  <si>
    <t>Remains a work in progress</t>
  </si>
  <si>
    <t>Understand current position and target future position</t>
  </si>
  <si>
    <t>We hold current data, understand the target (although those steps to get there are a longer process)</t>
  </si>
  <si>
    <t>1.9b</t>
  </si>
  <si>
    <t>Using the results from the  the Stock Condition Survey calculate an expected balance between Planned and Responsive repairs over the next 3-5 years</t>
  </si>
  <si>
    <t>Calculate apportionment</t>
  </si>
  <si>
    <t xml:space="preserve">Once SCS programme completed commence to calculate and report regularly to Asset Compliance and Improvement Board. Commission Asset Management Plan. </t>
  </si>
  <si>
    <t>Condition survey about to be in place, systems honed to help calculate split</t>
  </si>
  <si>
    <t>1.9c</t>
  </si>
  <si>
    <t>Report in the Actual balance between Planned and Responsive</t>
  </si>
  <si>
    <t>Calculate</t>
  </si>
  <si>
    <t>Not yet started, full data set requested before this can be implemented</t>
  </si>
  <si>
    <t>Future financial plans for both responsive and planned repairs</t>
  </si>
  <si>
    <t>Full stock condition not yet started, timescales could slip during the progress</t>
  </si>
  <si>
    <t>1.9d</t>
  </si>
  <si>
    <t>Budget management protocol to be established</t>
  </si>
  <si>
    <t>Develop and implement</t>
  </si>
  <si>
    <t>Budget Management Process in place</t>
  </si>
  <si>
    <t>Protocols in place, Accountancy to work with the team to ensure it is appropriate</t>
  </si>
  <si>
    <t>1.10a</t>
  </si>
  <si>
    <t>Need to review the data as it comes back to understand timescales to remedy the backlog.  Work to a 4-5 year programme</t>
  </si>
  <si>
    <t>We are currently reviewing all planned programme workstreams and working with procurement to develop a detailed programme on completion of the stock condition programme.  .</t>
  </si>
  <si>
    <t>Head of HA / Planned Maintenance Manager</t>
  </si>
  <si>
    <t xml:space="preserve">Not yet started </t>
  </si>
  <si>
    <t>Full programme to be in place, the organisation understands timescales</t>
  </si>
  <si>
    <t>Longer term priority, reliant on data and financial resources</t>
  </si>
  <si>
    <t>Current policy to be reviewed and updated and kept under continuous review</t>
  </si>
  <si>
    <t>No issues identified.  Still to be reviewed.</t>
  </si>
  <si>
    <t>Ongoing recruitment</t>
  </si>
  <si>
    <t>1.12a</t>
  </si>
  <si>
    <t>All roles within housing have been reviewed as part of our structure. Job descriptions have been reviewed and updated these have also been graded. Temporary roles within the permanent structure are due to go out to advert with a view that they will all be reverted to permanent positions.</t>
  </si>
  <si>
    <t>Permanent team in place</t>
  </si>
  <si>
    <t>AD of Housing, Head of HA &amp; all unit leads (Compliance, Responsive Repairs, Planned Maintenance)</t>
  </si>
  <si>
    <t>JD's being evaluated</t>
  </si>
  <si>
    <t>The roles have been agreed for permanent recruitment and JDs/evaluation is happening</t>
  </si>
  <si>
    <t>Transparency</t>
  </si>
  <si>
    <t>2 (see 1.7)</t>
  </si>
  <si>
    <t xml:space="preserve">Significant decline in repairs call answering performance in recent weeks </t>
  </si>
  <si>
    <t xml:space="preserve">Determine whether decline in  performance just bedding in of new arrangements or whether capacity (or other reason) is an issue and take action accordingly to recover previous performance levels </t>
  </si>
  <si>
    <t xml:space="preserve">Call handling performance meets expectations (service standards) </t>
  </si>
  <si>
    <t>AD of Housing, Head of HA &amp; Operations Manager Repairs</t>
  </si>
  <si>
    <t>In progress. Slippage in performance partly due to bedding in of new arrangements, capacity, lack of use of automated systems, contractor limitations</t>
  </si>
  <si>
    <t>Trend of repairs performance going upwards</t>
  </si>
  <si>
    <t>A lot of work being done to reshape team, build capacity, set up automated systems, streamline contractors</t>
  </si>
  <si>
    <t xml:space="preserve">Vacant property standard does not appear to match what you do or meet positive practice (e.g., CO monitor installations) </t>
  </si>
  <si>
    <t xml:space="preserve">Review vacant property standard to ensure (1) it covers what you do and (2) meets with positive practice. Revise standard accordingly and publish </t>
  </si>
  <si>
    <t>Void property standard reviewed and reflects positive practice</t>
  </si>
  <si>
    <t>Void standard has been updated 2024 and shared with the wider team. We need to share this on our own intranet and they will be issued as part of the tenancy pack upon move in by the NHO's.</t>
  </si>
  <si>
    <t xml:space="preserve">Void performance will be measured using our KPI and PI data </t>
  </si>
  <si>
    <t>Responsive Repairs Manager/ Void Manager/ Head of HA/ Housing Operations Manager</t>
  </si>
  <si>
    <t xml:space="preserve">Meeting set up to reveiw voids process 17 July 2024 to improve voids performance. Contractor performance being looked into. </t>
  </si>
  <si>
    <t>All actions carried out - process reviewed, publication on intranet, upward performance trend.</t>
  </si>
  <si>
    <t>The teams have a process in place with each unit understanding responsibility.  Review meeting on 17 July 2024.</t>
  </si>
  <si>
    <t>Neighborhood and community</t>
  </si>
  <si>
    <t>There is no zero-tolerance policy in respect of possessions in communal areas – this could present a significant health and safety or fire safety risk</t>
  </si>
  <si>
    <t>Review, implement, publish and promote a policy on storage of possessions in communal areas that does not compromise safety</t>
  </si>
  <si>
    <t>Policy implemented</t>
  </si>
  <si>
    <t xml:space="preserve">We have written to all our residents  explaining the need for all of our common areas to be kept clear for access and egress and that the area is kept sterile, free from any combustible materials </t>
  </si>
  <si>
    <t>We will manage this by having regular block inspections. We will have photographic evidence.</t>
  </si>
  <si>
    <t>Compliance Manager /Fire Safety Officer /Housing Operations Manager /Head of HA</t>
  </si>
  <si>
    <t>Block inspections and ad hoc visits picking up where residents may have put items in common areas again.</t>
  </si>
  <si>
    <t>Process in place to keep clear and for regular reminders</t>
  </si>
  <si>
    <t>Officers reported that expenditure and value for money is an issue – no recent exercise has been undertaken</t>
  </si>
  <si>
    <t>Review contracts and expenditure across the range of estate maintenance services to identify any opportunities for savings and efficiencies</t>
  </si>
  <si>
    <t xml:space="preserve">Savings and/or efficiencies achieved </t>
  </si>
  <si>
    <t xml:space="preserve">Review of all contracts is currently underway in line with procurement to ensure we optimise value for money </t>
  </si>
  <si>
    <t>Budget management/ and soft market testing of rates</t>
  </si>
  <si>
    <t>Responsive Repairs Manager /Compliance Manager /Planned Maintenance Manager /Head of HA</t>
  </si>
  <si>
    <t xml:space="preserve">We are working on 9 month contracts with an option of extension of 3 months.  This will see us through until next April.  </t>
  </si>
  <si>
    <t>All responsive repairs, planned maintenance, compliance and voids contracts reviewed.</t>
  </si>
  <si>
    <t>Procurement should be undertaken for future procurement</t>
  </si>
  <si>
    <t>System fully planned but needs implementing</t>
  </si>
  <si>
    <t>Responsible</t>
  </si>
  <si>
    <t>RS
Will be replaced with the corporate complaints policy</t>
  </si>
  <si>
    <t xml:space="preserve">
Fairness and respect </t>
  </si>
  <si>
    <t>Customer care policy is four years old and light in service standards</t>
  </si>
  <si>
    <t>Establish a task and finish group (with relevant colleagues from across the business and engaged/non-engaged residents) to review, revise and relaunch policy</t>
  </si>
  <si>
    <t xml:space="preserve">Revised policy launched with SMART service standards agreed with residents </t>
  </si>
  <si>
    <t>SC / CR</t>
  </si>
  <si>
    <t>Review completed</t>
  </si>
  <si>
    <t>TBC</t>
  </si>
  <si>
    <t>Introduce an experience ABC Customer Services Agent to the team to help with calls and support Rosie Cook in fully intergrating the teams</t>
  </si>
  <si>
    <t>Rosie Cook / Paula Wright</t>
  </si>
  <si>
    <t xml:space="preserve">Rosie Cook  </t>
  </si>
  <si>
    <t>Cross train teams to prove resiliance across the teams; consider temporary agency staff to help this happen</t>
  </si>
  <si>
    <t>Generic team in place</t>
  </si>
  <si>
    <t>Rosie Cook / Senior CSA</t>
  </si>
  <si>
    <t>Danny Regan / Rosie Cook / Chris Robery</t>
  </si>
  <si>
    <t xml:space="preserve">Explore VOIP and recorded messaging to ensure calls are fielded, consider emergcy protocols during peak times. </t>
  </si>
  <si>
    <t>Rosie Cook / Chris Robery</t>
  </si>
  <si>
    <t>All KPI's in place, assigned and identifying service failure areas</t>
  </si>
  <si>
    <t>Chris Robery / Rosie Cook</t>
  </si>
  <si>
    <t>RS / AG (Shirley attending from HO)</t>
  </si>
  <si>
    <t>Diverse needs</t>
  </si>
  <si>
    <t xml:space="preserve">Vulnerability panel of key stakeholders ceased to meet almost a year ago </t>
  </si>
  <si>
    <t>Agree terms of reference for vulnerability panel, recruit and agree success measures and communications plan</t>
  </si>
  <si>
    <t xml:space="preserve">Panel successfully launched and able to evidence outcomes </t>
  </si>
  <si>
    <t>RS</t>
  </si>
  <si>
    <t xml:space="preserve">
Information about landlord services</t>
  </si>
  <si>
    <t>Some information on website appears to be out of date (eg maintenance guides, vacant property standard). There are opportunities to extend the range of information available</t>
  </si>
  <si>
    <t>Establish a task and finish group (including tenants/residents) to review information on website (and elsewhere) – ensure up-to-date and comprehensive</t>
  </si>
  <si>
    <t>Information on website and elsewhere comprehensive and up-to-date, with future review arrangements in place</t>
  </si>
  <si>
    <t xml:space="preserve">Noticeboards are not used to provide information to residents </t>
  </si>
  <si>
    <t>Meet with staff and residents to agree what information should be provided on noticeboards and implement. Ensure housing officers inspect boards during estate inspections</t>
  </si>
  <si>
    <t>Noticeboards used to good effect. increase in satisfaction for relevant TSM</t>
  </si>
  <si>
    <t xml:space="preserve">SC  </t>
  </si>
  <si>
    <t xml:space="preserve">Vacant property standard does not appear to match what you do or meet positive practice (eg, CO monitor installations) </t>
  </si>
  <si>
    <t>Chris Robery/Tony Horne/ Sean Carter/ Rebecca Smith</t>
  </si>
  <si>
    <t>Ongoing</t>
  </si>
  <si>
    <t xml:space="preserve">
Engagement with tenants</t>
  </si>
  <si>
    <t>Action plan developed out of the tenant engagement strategy is comprehensive but not SMART (e.g. Regular reporting and actions
on Housing complaints)</t>
  </si>
  <si>
    <t>Develop a SMART action plan to take forward strategy</t>
  </si>
  <si>
    <t>Increase in numbers of tenants engaged and in outcomes of engagement. Improvement in TSM score over time</t>
  </si>
  <si>
    <t>There are opportunities to enhance the new tenant engagement strategy</t>
  </si>
  <si>
    <t>Enhance the tenant engagement strategy by considering the following for inclusion:
- Increased focus on diversity
- A rigorous process for assessing outcomes
- Development of success measures</t>
  </si>
  <si>
    <t>Strategy that is fit for purpose and meets positive practice expectations</t>
  </si>
  <si>
    <t xml:space="preserve">
Performance information </t>
  </si>
  <si>
    <t xml:space="preserve">Half yearly TSM results are generally below expectations </t>
  </si>
  <si>
    <t>Carry out an analysis (quarterly and at end of year) to identify any specific actions that can drive up performance and satisfaction and add actions to SIP</t>
  </si>
  <si>
    <t xml:space="preserve">Improvements in TSM scores over time </t>
  </si>
  <si>
    <t>Performance information to residents is not developed/agreed</t>
  </si>
  <si>
    <t>As part of information task and finish group (see 2.4), agree what performance information to make available to engaged and non-engaged residents to enable effective scrutiny of service</t>
  </si>
  <si>
    <t xml:space="preserve">Improvement in TSM score over time </t>
  </si>
  <si>
    <t xml:space="preserve">
Complaints</t>
  </si>
  <si>
    <t>Results of complaints TSM survey question shows high levels of  dissatisfaction</t>
  </si>
  <si>
    <t>Run a focus group or interviews with complainants to understand detailed reasons behind levels of dissatisfaction and take action to address</t>
  </si>
  <si>
    <t xml:space="preserve">Improvements in TSM score over time </t>
  </si>
  <si>
    <t>Online self-assessment against Ombudsman Complaint Handling Code (CHC) is not against current version – we were told a new self-assessment had been completed</t>
  </si>
  <si>
    <t>Complete review of compliance against the Ombudsman's Complaint Handling Code and publish online</t>
  </si>
  <si>
    <t>Self-assessment published</t>
  </si>
  <si>
    <t>RS 
Corporate</t>
  </si>
  <si>
    <t>New (changed) Complaint Handling Code becomes statutory from 1 April 2024 and requires self-assessment to be sent to the Ombudsman and published online</t>
  </si>
  <si>
    <t>Review the proposed HOS changes to CHC to assess whether further changes should be made</t>
  </si>
  <si>
    <t>Complaints process managed via several systems, with a lack of consistency adopted by those involved in resolving complaints</t>
  </si>
  <si>
    <t>Consider the benefits and affordability of procuring a specialist complaints management system</t>
  </si>
  <si>
    <t>System procured</t>
  </si>
  <si>
    <t xml:space="preserve">Complaints process managed via several systems, with a lack of consistency adopted by those involved in resolving complaints </t>
  </si>
  <si>
    <t>If a decision is taken not to procure a new/specialist system, review current arrangements to ensure system is used to its greatest benefit and there is little/no reliance on Excel or Outlook, except for communications</t>
  </si>
  <si>
    <t>Ability to demonstrate better functionality and management of process</t>
  </si>
  <si>
    <t>Current resource levels for complaints management within housing are low with little/no dedicated resource – there is limited capacity to cope with increases in complaints or undertake analysis and learning</t>
  </si>
  <si>
    <t>Consider increasing capacity to manage complaints – a dedicated officer or officers to ensure complaints are responded to and resolved within timescales, and learning from complaints is a key focus for the service</t>
  </si>
  <si>
    <t>Decision made on increasing the specialist resource</t>
  </si>
  <si>
    <t xml:space="preserve">Complaints are currently managed between housing and corporate teams, but coordination/cooperation is under-developed </t>
  </si>
  <si>
    <t xml:space="preserve">Implement regular meetings between housing and corporate complaints colleagues to ensure smooth process for responding to Ombudsman enquiries, share learning and jointly develop a process to identify themes and disseminate Ombudsman guidance </t>
  </si>
  <si>
    <t>Can evidence to Ombudsman and Regulator that complaints are managed effectively</t>
  </si>
  <si>
    <t>Neighbourhood and community</t>
  </si>
  <si>
    <t>RS / SC</t>
  </si>
  <si>
    <t xml:space="preserve">
Maintenance of shared space</t>
  </si>
  <si>
    <t xml:space="preserve">We have written to all our residents  explaining the need for all of our common areas to be kept clear for access and egress and that the area is kept sterile, free from any combustable materials </t>
  </si>
  <si>
    <t>We will manage this by having regular block inspections. We will have photograhic evidence.</t>
  </si>
  <si>
    <t>Leslie Hayward/Stephen Smith/Rebecca Smith/Sean Carter</t>
  </si>
  <si>
    <t>Immediate effect</t>
  </si>
  <si>
    <t>RS / MS</t>
  </si>
  <si>
    <t>Garages appear to be in significant need of repair and there is no strategy for the use of sites</t>
  </si>
  <si>
    <t>Establish a task and finish group to review garage sites to make a decision on what is required in order to make best use (eg, repair/redecorate, let, redevelop, sell)</t>
  </si>
  <si>
    <t xml:space="preserve">Strategy implemented </t>
  </si>
  <si>
    <t xml:space="preserve">Fly-tipping appears to be a major problem on estates </t>
  </si>
  <si>
    <t>Review approach to understand whether there are actions you can take to reduce incidents of fly-tipping, achieve more effective solutions, etc</t>
  </si>
  <si>
    <t>Improved approach to tackling fly-tipping</t>
  </si>
  <si>
    <t>Fly-tipping appears to be a major problem on estates</t>
  </si>
  <si>
    <t xml:space="preserve">Carry out a promotional campaign to demonstrate the costs and other implications of fly-tipping (eg, on service charges) </t>
  </si>
  <si>
    <t>Estate inspection process does not meet positive practice expectations, such as involvement of residents and stakeholders</t>
  </si>
  <si>
    <t>Carry out/complete review of estate inspection process and implement positive practice approach – especially around involvement of tenants and other stakeholders</t>
  </si>
  <si>
    <t>New process agreed and implemented
More impactful inspections evidenced</t>
  </si>
  <si>
    <t>Estate visits identified a range of issues, including potholes, trip hazards and badly weeded areas</t>
  </si>
  <si>
    <t xml:space="preserve">Ensure above process includes assessment of and action to address estate maintenance issues such as potholes, trip hazards, badly weeded areas, etc </t>
  </si>
  <si>
    <t xml:space="preserve">New process agreed and implemented
More attractive estates 
Improved resident satisfaction </t>
  </si>
  <si>
    <t>RS/SC - probably in relation to A1, review this.</t>
  </si>
  <si>
    <t>Chris robery/Leslie Hayward/Rueben Brown/Sean Carter</t>
  </si>
  <si>
    <t>AG</t>
  </si>
  <si>
    <t xml:space="preserve">
Domestic abuse</t>
  </si>
  <si>
    <t xml:space="preserve">There is no domestic abuse policy in place </t>
  </si>
  <si>
    <t>Draft, consult on and publish a domestic abuse policy which sets out your approach to tackling the issue (and is compliant with incoming consumer standard)</t>
  </si>
  <si>
    <t>Policy implemented and published</t>
  </si>
  <si>
    <t xml:space="preserve">Current domestic abuse procedure is not a procedure – it is more of an information document </t>
  </si>
  <si>
    <t>Develop a domestic abuse procedure, which guides officers through the process and, in particular, sets out how you should:
- Investigate reports of DA
- Support the victim
- Deal with/support the perpetrator</t>
  </si>
  <si>
    <t>Procedure published</t>
  </si>
  <si>
    <t xml:space="preserve">Data around DA cases does not appear to be collected or reported on </t>
  </si>
  <si>
    <t>Review collection and recording of data around DA to ensure you can report on individual cases and look at themes, etc</t>
  </si>
  <si>
    <t>Can evidence (to Regulator and others) how well you deal with DA</t>
  </si>
  <si>
    <t xml:space="preserve">
Safer neighbourhoods </t>
  </si>
  <si>
    <t>ASB TSM satisfaction levels are relatively low and other KPI data suggests high levels of dissatisfaction with how ABC manages ASB</t>
  </si>
  <si>
    <t xml:space="preserve">Carry out deep dive to understand (relatively) low TSM ASB satisfaction results and implement any identified actions for improvement </t>
  </si>
  <si>
    <t xml:space="preserve">ASB policy generally sound but there is some room for improvement </t>
  </si>
  <si>
    <t>Consider and, if appropriate, implement recommended (minor) amendments to policy – especially wording (reference to "vexatious complaints")</t>
  </si>
  <si>
    <t>Amended policy</t>
  </si>
  <si>
    <t xml:space="preserve">Mediation service in place but under-utilised </t>
  </si>
  <si>
    <t>Review reasons for apparent 
underuse of the service and the 
options to utilise other aspects of 
their offer; promote the benefits of 
their involvement in resolving ASB and neighbour disputes</t>
  </si>
  <si>
    <t xml:space="preserve">Better use of resolution tool </t>
  </si>
  <si>
    <t>Tenancy</t>
  </si>
  <si>
    <t xml:space="preserve">
Allocations and lettings </t>
  </si>
  <si>
    <t xml:space="preserve">Lettings policy has targets for allocations to different groups but majority of family-sized accommodation currently offered to homeless households </t>
  </si>
  <si>
    <t>Review whether facilitating more transfers (as per targets already set) might enable you to assist more households into appropriate accommodation while continuing to have a primary focus on housing those for whom you hold a rehousing duty</t>
  </si>
  <si>
    <t xml:space="preserve">Assurance that making best use of stock. Increase in number of households downsizing or upsizing </t>
  </si>
  <si>
    <t>Duplication</t>
  </si>
  <si>
    <t>Vacant property standard lacks detail, especially around kitchen standards (eg, cupboard space and washing machine/dishwasher points) and safety (no mention of fire or CO monitors/alarms)</t>
  </si>
  <si>
    <t>Review vacant property standard to ensure meets positive practice (and publish)</t>
  </si>
  <si>
    <t>New vacant property standard published</t>
  </si>
  <si>
    <t>There are some gaps in terms of positive practice in relation to vacant property management process (though you have plans)</t>
  </si>
  <si>
    <t xml:space="preserve">Implement proposed improvements to process (such as appointment of vacant property supervisor and introduction of pre-void inspections). Review effectiveness after six months </t>
  </si>
  <si>
    <t>Reduction in average re-let times
Increase in rental income
Reduction in average vacant property costs</t>
  </si>
  <si>
    <t>Empty homes visits highlighted concerns on security and safety, eg, signing in and out of properties</t>
  </si>
  <si>
    <t>Implement a rigorous approach to health and safety in vacant property management, including signing in and out</t>
  </si>
  <si>
    <t>New, agreed process reflects positive practice</t>
  </si>
  <si>
    <t>Tony Horne/Chris Robery</t>
  </si>
  <si>
    <t>SC (Tony) / AG (Ellen)</t>
  </si>
  <si>
    <t xml:space="preserve">
Tenancy sustainment and evictions</t>
  </si>
  <si>
    <t xml:space="preserve">No pre-void inspections carried out (though plans to introduce). </t>
  </si>
  <si>
    <t>Review end of tenancy process to ensure:
- End of tenancy process comprehensive (including clearance, payments, tenant repairs, etc)
- Vacant property process kicks in smoothly</t>
  </si>
  <si>
    <t>Patch sizes are large (1,000+) which will present significant difficulties for officers to know their patch, stock and the households in them</t>
  </si>
  <si>
    <t>Review patch sizes to determine whether this area is sufficiently resourced to deliver excellent services and Regulator expectations</t>
  </si>
  <si>
    <t>Potential additional resources
Improved satisfaction against relevant TSMs</t>
  </si>
  <si>
    <t>Rent arrears appears to have been on a continuous rise for several years – starting before the current cost of living crisis. Recent move to specialisms is yet to make a demonstrable effect</t>
  </si>
  <si>
    <t xml:space="preserve">Review income management process – assess how well specialist role has bedded in and is performing and whether you can reverse the trend of consistently increasing arrears
Review performance reprots to include £ and % figures </t>
  </si>
  <si>
    <t>Improved arrears performance</t>
  </si>
  <si>
    <t>RS / AG</t>
  </si>
  <si>
    <t xml:space="preserve">
Mutual exchange</t>
  </si>
  <si>
    <t xml:space="preserve">Mutual exchange and transfer incentive schemes in place (downsizing scheme relatively new) – no assessment of effectiveness undertaken </t>
  </si>
  <si>
    <t xml:space="preserve">Review mutual exchange and transfer incentive schemes to determine whether they can be more attractive/effective
- Incentives to downsize
- “Matchmaking” between those who might downsize and those who require larger accommodation </t>
  </si>
  <si>
    <t xml:space="preserve">Increase in number of households downsizing or upsizing </t>
  </si>
  <si>
    <t xml:space="preserve">Online information relating to downsizing confusing </t>
  </si>
  <si>
    <t>Review provision of information online about downsizing and assisted move schemes to offer better clarity and design out confusion</t>
  </si>
  <si>
    <t xml:space="preserve">Review complete and improvements implemented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</si>
</sst>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font>
      <sz val="12"/>
      <color theme="1"/>
      <name val="Aptos Narrow"/>
      <family val="2"/>
      <scheme val="minor"/>
    </font>
    <font>
      <sz val="10"/>
      <color theme="1"/>
      <name val="Arial"/>
      <family val="2"/>
    </font>
    <font>
      <b/>
      <sz val="10"/>
      <color rgb="FF404040"/>
      <name val="Arial"/>
      <family val="2"/>
    </font>
    <font>
      <b/>
      <sz val="10"/>
      <color theme="0"/>
      <name val="Arial"/>
      <family val="2"/>
    </font>
    <font>
      <sz val="10"/>
      <color rgb="FF404040"/>
      <name val="Arial"/>
      <family val="2"/>
    </font>
    <font>
      <b/>
      <sz val="10"/>
      <color theme="3" tint="0.249977111117893"/>
      <name val="Arial"/>
      <family val="2"/>
    </font>
    <font>
      <sz val="10"/>
      <color theme="3" tint="0.249977111117893"/>
      <name val="Arial"/>
      <family val="2"/>
    </font>
    <font>
      <sz val="10"/>
      <color rgb="FF0070C0"/>
      <name val="Arial"/>
      <family val="2"/>
    </font>
    <font>
      <b/>
      <sz val="10"/>
      <color rgb="FF0070C0"/>
      <name val="Arial"/>
      <family val="2"/>
    </font>
    <font>
      <b/>
      <sz val="10"/>
      <color rgb="FF000000"/>
      <name val="Arial"/>
      <family val="2"/>
    </font>
    <font>
      <b/>
      <sz val="10"/>
      <color rgb="FF000000"/>
      <name val="Arial"/>
    </font>
    <font>
      <b/>
      <sz val="10"/>
      <color theme="1"/>
      <name val="Arial"/>
      <family val="2"/>
    </font>
    <font>
      <b/>
      <sz val="10"/>
      <name val="Arial"/>
      <family val="2"/>
    </font>
    <font>
      <sz val="10"/>
      <color rgb="FF161616"/>
      <name val="Segoe UI"/>
      <family val="2"/>
    </font>
    <font>
      <sz val="10"/>
      <color rgb="FF0070C0"/>
      <name val="Arial"/>
    </font>
    <font>
      <sz val="10"/>
      <color rgb="FF156082"/>
      <name val="Arial"/>
    </font>
    <font>
      <sz val="10"/>
      <color theme="3" tint="0.249977111117893"/>
      <name val="Arial"/>
    </font>
    <font>
      <b/>
      <sz val="10"/>
      <color rgb="FF0070C0"/>
      <name val="Arial"/>
    </font>
    <font>
      <b/>
      <sz val="10"/>
      <color theme="1"/>
      <name val="Arial"/>
    </font>
    <font>
      <b/>
      <sz val="10"/>
      <color rgb="FF404040"/>
      <name val="Arial"/>
    </font>
  </fonts>
  <fills count="12">
    <fill>
      <patternFill patternType="none"/>
    </fill>
    <fill>
      <patternFill patternType="gray125"/>
    </fill>
    <fill>
      <patternFill patternType="solid">
        <fgColor theme="0"/>
        <bgColor indexed="64"/>
      </patternFill>
    </fill>
    <fill>
      <patternFill patternType="solid">
        <fgColor rgb="FF004B8B"/>
        <bgColor indexed="64"/>
      </patternFill>
    </fill>
    <fill>
      <patternFill patternType="solid">
        <fgColor rgb="FFDDEBF7"/>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89999084444715716"/>
        <bgColor indexed="64"/>
      </patternFill>
    </fill>
  </fills>
  <borders count="33">
    <border>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indexed="64"/>
      </left>
      <right style="thin">
        <color rgb="FF000000"/>
      </right>
      <top style="thin">
        <color indexed="64"/>
      </top>
      <bottom style="thin">
        <color indexed="64"/>
      </bottom>
      <diagonal/>
    </border>
  </borders>
  <cellStyleXfs count="1">
    <xf numFmtId="0" fontId="0" fillId="0" borderId="0"/>
  </cellStyleXfs>
  <cellXfs count="219">
    <xf numFmtId="0" fontId="0" fillId="0" borderId="0" xfId="0"/>
    <xf numFmtId="0" fontId="1" fillId="0" borderId="0" xfId="0" applyFont="1" applyAlignment="1">
      <alignment wrapText="1"/>
    </xf>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3" borderId="2" xfId="0" applyFont="1" applyFill="1" applyBorder="1" applyAlignment="1">
      <alignment horizontal="left" vertical="center" wrapText="1" indent="1"/>
    </xf>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0" fontId="4" fillId="2" borderId="0" xfId="0" applyFont="1" applyFill="1" applyAlignment="1">
      <alignment horizontal="left" vertical="center" wrapText="1"/>
    </xf>
    <xf numFmtId="0" fontId="4" fillId="2" borderId="2" xfId="0" applyFont="1" applyFill="1" applyBorder="1" applyAlignment="1">
      <alignment horizontal="left" vertical="center" wrapText="1" indent="1" readingOrder="1"/>
    </xf>
    <xf numFmtId="0" fontId="4" fillId="2" borderId="2" xfId="0" applyFont="1" applyFill="1" applyBorder="1" applyAlignment="1" applyProtection="1">
      <alignment horizontal="left" vertical="center" wrapText="1" indent="1"/>
      <protection locked="0"/>
    </xf>
    <xf numFmtId="0" fontId="4" fillId="2" borderId="3" xfId="0" applyFont="1" applyFill="1" applyBorder="1" applyAlignment="1" applyProtection="1">
      <alignment horizontal="left" vertical="center" wrapText="1" indent="1"/>
      <protection locked="0"/>
    </xf>
    <xf numFmtId="0" fontId="4" fillId="0" borderId="0" xfId="0" applyFont="1" applyAlignment="1">
      <alignment horizontal="left" vertical="center" wrapText="1"/>
    </xf>
    <xf numFmtId="164" fontId="4" fillId="2" borderId="2" xfId="0" applyNumberFormat="1" applyFont="1" applyFill="1" applyBorder="1" applyAlignment="1">
      <alignment horizontal="center" vertical="center" wrapText="1" readingOrder="1"/>
    </xf>
    <xf numFmtId="0" fontId="2" fillId="2" borderId="2" xfId="0" applyFont="1" applyFill="1" applyBorder="1" applyAlignment="1">
      <alignment horizontal="left" vertical="center" wrapText="1" indent="1" readingOrder="1"/>
    </xf>
    <xf numFmtId="0" fontId="2" fillId="2" borderId="2"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2" fontId="4" fillId="2" borderId="2" xfId="0" applyNumberFormat="1" applyFont="1" applyFill="1" applyBorder="1" applyAlignment="1">
      <alignment horizontal="left" vertical="center" wrapText="1" indent="1" readingOrder="1"/>
    </xf>
    <xf numFmtId="164" fontId="4" fillId="0" borderId="2" xfId="0" applyNumberFormat="1" applyFont="1" applyBorder="1" applyAlignment="1">
      <alignment horizontal="center" vertical="center" wrapText="1" readingOrder="1"/>
    </xf>
    <xf numFmtId="0" fontId="6" fillId="2" borderId="2" xfId="0" applyFont="1" applyFill="1" applyBorder="1" applyAlignment="1">
      <alignment horizontal="left" vertical="center" wrapText="1" indent="1" readingOrder="1"/>
    </xf>
    <xf numFmtId="164" fontId="6" fillId="2" borderId="2" xfId="0" applyNumberFormat="1" applyFont="1" applyFill="1" applyBorder="1" applyAlignment="1">
      <alignment horizontal="center" vertical="center" wrapText="1" readingOrder="1"/>
    </xf>
    <xf numFmtId="0" fontId="3" fillId="3" borderId="11" xfId="0" applyFont="1" applyFill="1" applyBorder="1" applyAlignment="1">
      <alignment horizontal="left" vertical="center" wrapText="1" indent="1"/>
    </xf>
    <xf numFmtId="0" fontId="4" fillId="2" borderId="11" xfId="0" applyFont="1" applyFill="1" applyBorder="1" applyAlignment="1">
      <alignment horizontal="left" vertical="center" wrapText="1" indent="1" readingOrder="1"/>
    </xf>
    <xf numFmtId="2" fontId="4" fillId="2" borderId="11" xfId="0" applyNumberFormat="1" applyFont="1" applyFill="1" applyBorder="1" applyAlignment="1">
      <alignment horizontal="left" vertical="center" wrapText="1" indent="1" readingOrder="1"/>
    </xf>
    <xf numFmtId="0" fontId="1" fillId="2" borderId="10" xfId="0" applyFont="1" applyFill="1" applyBorder="1" applyAlignment="1">
      <alignment horizontal="left" vertical="center" wrapText="1" indent="1"/>
    </xf>
    <xf numFmtId="0" fontId="4" fillId="2" borderId="10" xfId="0" applyFont="1" applyFill="1" applyBorder="1" applyAlignment="1">
      <alignment horizontal="left" vertical="center" wrapText="1" indent="1"/>
    </xf>
    <xf numFmtId="0" fontId="4" fillId="2" borderId="10" xfId="0" applyFont="1" applyFill="1" applyBorder="1" applyAlignment="1">
      <alignment horizontal="left" vertical="center" wrapText="1"/>
    </xf>
    <xf numFmtId="0" fontId="1" fillId="0" borderId="10" xfId="0" applyFont="1" applyBorder="1" applyAlignment="1">
      <alignment wrapText="1"/>
    </xf>
    <xf numFmtId="0" fontId="3" fillId="3" borderId="10" xfId="0" applyFont="1" applyFill="1" applyBorder="1" applyAlignment="1">
      <alignment horizontal="left" vertical="center" wrapText="1" indent="1"/>
    </xf>
    <xf numFmtId="0" fontId="7" fillId="2" borderId="2" xfId="0" applyFont="1" applyFill="1" applyBorder="1" applyAlignment="1">
      <alignment horizontal="left" vertical="center" wrapText="1" indent="1" readingOrder="1"/>
    </xf>
    <xf numFmtId="0" fontId="2" fillId="2" borderId="8" xfId="0" applyFont="1" applyFill="1" applyBorder="1" applyAlignment="1">
      <alignment horizontal="center" vertical="top" wrapText="1" readingOrder="1"/>
    </xf>
    <xf numFmtId="0" fontId="2" fillId="2" borderId="9" xfId="0" applyFont="1" applyFill="1" applyBorder="1" applyAlignment="1">
      <alignment horizontal="center" vertical="top" wrapText="1" readingOrder="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0" borderId="0" xfId="0" applyFont="1" applyAlignment="1">
      <alignment horizontal="center" vertical="center" wrapText="1"/>
    </xf>
    <xf numFmtId="0" fontId="5" fillId="2" borderId="0" xfId="0" applyFont="1" applyFill="1" applyAlignment="1">
      <alignment horizontal="center" vertical="center" wrapText="1"/>
    </xf>
    <xf numFmtId="0" fontId="6"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10" xfId="0"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0" xfId="0" applyFont="1" applyFill="1" applyBorder="1" applyAlignment="1">
      <alignment horizontal="center" vertical="center" wrapText="1"/>
    </xf>
    <xf numFmtId="0" fontId="9" fillId="2" borderId="10"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2" borderId="10" xfId="0"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2" fontId="7" fillId="2" borderId="10" xfId="0" applyNumberFormat="1" applyFont="1" applyFill="1" applyBorder="1" applyAlignment="1">
      <alignment horizontal="center" vertical="center" wrapText="1"/>
    </xf>
    <xf numFmtId="0" fontId="9" fillId="0" borderId="10" xfId="0" applyFont="1" applyBorder="1" applyAlignment="1">
      <alignment horizontal="center" vertical="center" wrapText="1"/>
    </xf>
    <xf numFmtId="0" fontId="2" fillId="2" borderId="1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1" fillId="0" borderId="0" xfId="0" applyFont="1" applyAlignment="1">
      <alignment horizontal="center" vertical="center" wrapText="1"/>
    </xf>
    <xf numFmtId="0" fontId="1"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11" fillId="0" borderId="10" xfId="0" applyFont="1" applyBorder="1" applyAlignment="1" applyProtection="1">
      <alignment horizontal="center" vertical="center" wrapText="1"/>
      <protection locked="0"/>
    </xf>
    <xf numFmtId="0" fontId="12" fillId="2" borderId="0" xfId="0" applyFont="1" applyFill="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xf>
    <xf numFmtId="2" fontId="1" fillId="0" borderId="0" xfId="0" applyNumberFormat="1" applyFont="1" applyAlignment="1">
      <alignment horizontal="center" vertical="center" wrapText="1"/>
    </xf>
    <xf numFmtId="15" fontId="6" fillId="2" borderId="10" xfId="0" applyNumberFormat="1" applyFont="1" applyFill="1" applyBorder="1" applyAlignment="1">
      <alignment horizontal="center" vertical="center" wrapText="1"/>
    </xf>
    <xf numFmtId="15" fontId="9" fillId="2" borderId="10" xfId="0" applyNumberFormat="1" applyFont="1" applyFill="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6"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6" fillId="0" borderId="10" xfId="0" applyFont="1" applyBorder="1" applyAlignment="1" applyProtection="1">
      <alignment horizontal="center" vertical="center" wrapText="1"/>
      <protection locked="0"/>
    </xf>
    <xf numFmtId="164" fontId="6" fillId="0" borderId="10" xfId="0" applyNumberFormat="1"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2" fillId="0" borderId="10" xfId="0" applyFont="1" applyBorder="1" applyAlignment="1">
      <alignment horizontal="center" vertical="center" wrapText="1"/>
    </xf>
    <xf numFmtId="164" fontId="2" fillId="0" borderId="10" xfId="0" applyNumberFormat="1" applyFont="1" applyBorder="1" applyAlignment="1">
      <alignment horizontal="center" vertical="center" wrapText="1"/>
    </xf>
    <xf numFmtId="0" fontId="6" fillId="2"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15" fontId="6" fillId="2" borderId="21" xfId="0" applyNumberFormat="1" applyFont="1" applyFill="1" applyBorder="1" applyAlignment="1">
      <alignment horizontal="center" vertical="center" wrapText="1"/>
    </xf>
    <xf numFmtId="0" fontId="6" fillId="2" borderId="23" xfId="0" applyFont="1" applyFill="1" applyBorder="1" applyAlignment="1">
      <alignment horizontal="center" vertical="center" wrapText="1"/>
    </xf>
    <xf numFmtId="0" fontId="5" fillId="2" borderId="23" xfId="0" applyFont="1" applyFill="1" applyBorder="1" applyAlignment="1">
      <alignment horizontal="center" vertical="center" wrapText="1"/>
    </xf>
    <xf numFmtId="15" fontId="6" fillId="2" borderId="23" xfId="0" applyNumberFormat="1" applyFont="1" applyFill="1" applyBorder="1" applyAlignment="1">
      <alignment horizontal="center" vertical="center" wrapText="1"/>
    </xf>
    <xf numFmtId="0" fontId="6" fillId="2" borderId="24" xfId="0" applyFont="1" applyFill="1" applyBorder="1" applyAlignment="1">
      <alignment horizontal="center" vertical="center" wrapText="1"/>
    </xf>
    <xf numFmtId="0" fontId="5" fillId="2" borderId="24" xfId="0" applyFont="1" applyFill="1" applyBorder="1" applyAlignment="1">
      <alignment horizontal="center" vertical="center" wrapText="1"/>
    </xf>
    <xf numFmtId="15" fontId="6" fillId="2" borderId="24" xfId="0" applyNumberFormat="1" applyFont="1" applyFill="1" applyBorder="1" applyAlignment="1">
      <alignment horizontal="center" vertical="center" wrapText="1"/>
    </xf>
    <xf numFmtId="0" fontId="6" fillId="0" borderId="25" xfId="0" applyFont="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6" fillId="2" borderId="22" xfId="0" applyFont="1" applyFill="1" applyBorder="1" applyAlignment="1">
      <alignment horizontal="center" vertical="center" wrapText="1"/>
    </xf>
    <xf numFmtId="0" fontId="5" fillId="2" borderId="22" xfId="0" applyFont="1" applyFill="1" applyBorder="1" applyAlignment="1">
      <alignment horizontal="center" vertical="center" wrapText="1"/>
    </xf>
    <xf numFmtId="15" fontId="6" fillId="2" borderId="22" xfId="0" applyNumberFormat="1" applyFont="1" applyFill="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9" xfId="0" applyFont="1" applyBorder="1" applyAlignment="1">
      <alignment horizontal="center" vertical="center" wrapText="1"/>
    </xf>
    <xf numFmtId="164" fontId="2" fillId="0" borderId="29" xfId="0" applyNumberFormat="1" applyFont="1" applyBorder="1" applyAlignment="1">
      <alignment horizontal="center" vertical="center" wrapText="1"/>
    </xf>
    <xf numFmtId="0" fontId="2" fillId="0" borderId="29"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2" fontId="2" fillId="0" borderId="10" xfId="0" applyNumberFormat="1" applyFont="1" applyBorder="1" applyAlignment="1">
      <alignment horizontal="center" vertical="center" wrapText="1"/>
    </xf>
    <xf numFmtId="0" fontId="11" fillId="0" borderId="10" xfId="0" applyFont="1" applyBorder="1" applyAlignment="1">
      <alignment horizontal="center" vertical="center" wrapText="1"/>
    </xf>
    <xf numFmtId="15" fontId="6" fillId="0" borderId="10" xfId="0" applyNumberFormat="1" applyFont="1" applyBorder="1" applyAlignment="1">
      <alignment horizontal="center" vertical="center" wrapText="1"/>
    </xf>
    <xf numFmtId="0" fontId="6" fillId="0" borderId="23" xfId="0" applyFont="1" applyBorder="1" applyAlignment="1" applyProtection="1">
      <alignment horizontal="center" vertical="center" wrapText="1"/>
      <protection locked="0"/>
    </xf>
    <xf numFmtId="0" fontId="7" fillId="2" borderId="2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9" fillId="0" borderId="29" xfId="0" applyFont="1" applyBorder="1" applyAlignment="1">
      <alignment horizontal="center" vertical="center" wrapText="1"/>
    </xf>
    <xf numFmtId="164" fontId="9" fillId="0" borderId="29"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9" fillId="0" borderId="29" xfId="0" applyFont="1" applyBorder="1" applyAlignment="1" applyProtection="1">
      <alignment horizontal="center" vertical="center" wrapText="1"/>
      <protection locked="0"/>
    </xf>
    <xf numFmtId="0" fontId="7"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7" fillId="0" borderId="23" xfId="0" applyFont="1" applyBorder="1" applyAlignment="1">
      <alignment horizontal="center" vertical="center" wrapText="1"/>
    </xf>
    <xf numFmtId="0" fontId="10" fillId="10" borderId="2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14" fillId="2" borderId="23" xfId="0" applyFont="1" applyFill="1" applyBorder="1" applyAlignment="1">
      <alignment horizontal="center" vertical="center" wrapText="1"/>
    </xf>
    <xf numFmtId="0" fontId="14" fillId="0" borderId="23" xfId="0" applyFont="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2" fillId="2" borderId="23" xfId="0" applyFont="1" applyFill="1" applyBorder="1" applyAlignment="1">
      <alignment horizontal="center" vertical="center" wrapText="1"/>
    </xf>
    <xf numFmtId="164" fontId="6" fillId="0" borderId="23"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14" fillId="10" borderId="26" xfId="0" applyFont="1" applyFill="1" applyBorder="1" applyAlignment="1">
      <alignment horizontal="center" vertical="center" wrapText="1"/>
    </xf>
    <xf numFmtId="0" fontId="17" fillId="10" borderId="27" xfId="0" applyFont="1" applyFill="1" applyBorder="1" applyAlignment="1">
      <alignment horizontal="center" vertical="center" wrapText="1"/>
    </xf>
    <xf numFmtId="0" fontId="14" fillId="10" borderId="27" xfId="0" applyFont="1" applyFill="1" applyBorder="1" applyAlignment="1">
      <alignment horizontal="center" vertical="center" wrapText="1"/>
    </xf>
    <xf numFmtId="15" fontId="16" fillId="10" borderId="27" xfId="0" applyNumberFormat="1" applyFont="1" applyFill="1" applyBorder="1" applyAlignment="1">
      <alignment horizontal="center" vertical="center" wrapText="1"/>
    </xf>
    <xf numFmtId="0" fontId="18" fillId="10" borderId="27" xfId="0" applyFont="1" applyFill="1" applyBorder="1" applyAlignment="1" applyProtection="1">
      <alignment horizontal="center" vertical="center" wrapText="1"/>
      <protection locked="0"/>
    </xf>
    <xf numFmtId="0" fontId="19" fillId="10" borderId="28" xfId="0" applyFont="1" applyFill="1" applyBorder="1" applyAlignment="1" applyProtection="1">
      <alignment horizontal="center" vertical="center" wrapText="1"/>
      <protection locked="0"/>
    </xf>
    <xf numFmtId="164" fontId="10" fillId="0" borderId="29" xfId="0" applyNumberFormat="1" applyFont="1" applyBorder="1" applyAlignment="1">
      <alignment horizontal="center" vertical="center" wrapText="1"/>
    </xf>
    <xf numFmtId="0" fontId="10" fillId="0" borderId="29"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0" fillId="10" borderId="26" xfId="0" applyFont="1" applyFill="1" applyBorder="1" applyAlignment="1">
      <alignment horizontal="center" vertical="center" wrapText="1"/>
    </xf>
    <xf numFmtId="164" fontId="10" fillId="10" borderId="27" xfId="0" applyNumberFormat="1" applyFont="1" applyFill="1" applyBorder="1" applyAlignment="1">
      <alignment horizontal="center" vertical="center" wrapText="1"/>
    </xf>
    <xf numFmtId="0" fontId="10" fillId="10" borderId="27" xfId="0" applyFont="1" applyFill="1" applyBorder="1" applyAlignment="1" applyProtection="1">
      <alignment horizontal="center" vertical="center" wrapText="1"/>
      <protection locked="0"/>
    </xf>
    <xf numFmtId="0" fontId="16" fillId="2" borderId="23" xfId="0" applyFont="1" applyFill="1" applyBorder="1" applyAlignment="1">
      <alignment horizontal="center" vertical="center" wrapText="1"/>
    </xf>
    <xf numFmtId="0" fontId="19" fillId="2" borderId="23" xfId="0" applyFont="1" applyFill="1" applyBorder="1" applyAlignment="1">
      <alignment horizontal="center" vertical="center" wrapText="1"/>
    </xf>
    <xf numFmtId="15" fontId="16" fillId="2" borderId="23" xfId="0" applyNumberFormat="1" applyFont="1" applyFill="1" applyBorder="1" applyAlignment="1">
      <alignment horizontal="center" vertical="center" wrapText="1"/>
    </xf>
    <xf numFmtId="0" fontId="14" fillId="0" borderId="23" xfId="0" applyFont="1" applyBorder="1" applyAlignment="1">
      <alignment horizontal="center" vertical="center" wrapText="1"/>
    </xf>
    <xf numFmtId="0" fontId="18" fillId="0" borderId="23"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6" fillId="2" borderId="10" xfId="0" applyFont="1" applyFill="1" applyBorder="1" applyAlignment="1">
      <alignment horizontal="center" vertical="center" wrapText="1"/>
    </xf>
    <xf numFmtId="0" fontId="19" fillId="2" borderId="10" xfId="0" applyFont="1" applyFill="1" applyBorder="1" applyAlignment="1">
      <alignment horizontal="center" vertical="center" wrapText="1"/>
    </xf>
    <xf numFmtId="15" fontId="16" fillId="2" borderId="10" xfId="0" applyNumberFormat="1" applyFont="1" applyFill="1" applyBorder="1" applyAlignment="1">
      <alignment horizontal="center" vertical="center" wrapText="1"/>
    </xf>
    <xf numFmtId="0" fontId="14" fillId="0" borderId="10" xfId="0" applyFont="1" applyBorder="1" applyAlignment="1">
      <alignment horizontal="center" vertical="center" wrapText="1"/>
    </xf>
    <xf numFmtId="0" fontId="14" fillId="2" borderId="10" xfId="0" applyFont="1" applyFill="1" applyBorder="1" applyAlignment="1">
      <alignment horizontal="center" vertical="center" wrapText="1"/>
    </xf>
    <xf numFmtId="0" fontId="18" fillId="0" borderId="10"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7" fillId="2" borderId="10" xfId="0" applyFont="1" applyFill="1" applyBorder="1" applyAlignment="1">
      <alignment horizontal="center" vertical="center" wrapText="1"/>
    </xf>
    <xf numFmtId="0" fontId="14" fillId="0" borderId="10" xfId="0" applyFont="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9" fillId="0" borderId="10" xfId="0" applyFont="1" applyBorder="1" applyAlignment="1">
      <alignment horizontal="center" vertical="center" wrapText="1"/>
    </xf>
    <xf numFmtId="164" fontId="19" fillId="0" borderId="10" xfId="0" applyNumberFormat="1" applyFont="1" applyBorder="1" applyAlignment="1">
      <alignment horizontal="center" vertical="center" wrapText="1"/>
    </xf>
    <xf numFmtId="0" fontId="19" fillId="2" borderId="0" xfId="0" applyFont="1" applyFill="1" applyAlignment="1">
      <alignment horizontal="center" vertical="center" wrapText="1"/>
    </xf>
    <xf numFmtId="2" fontId="19" fillId="0" borderId="10" xfId="0" applyNumberFormat="1"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2" borderId="29" xfId="0" applyFont="1" applyFill="1" applyBorder="1" applyAlignment="1">
      <alignment horizontal="center" vertical="center" wrapText="1"/>
    </xf>
    <xf numFmtId="0" fontId="8" fillId="2" borderId="29" xfId="0" applyFont="1" applyFill="1" applyBorder="1" applyAlignment="1">
      <alignment horizontal="center" vertical="center" wrapText="1"/>
    </xf>
    <xf numFmtId="15" fontId="6" fillId="2" borderId="29" xfId="0" applyNumberFormat="1" applyFont="1" applyFill="1" applyBorder="1" applyAlignment="1">
      <alignment horizontal="center" vertical="center" wrapText="1"/>
    </xf>
    <xf numFmtId="0" fontId="7" fillId="0" borderId="29" xfId="0" applyFont="1" applyBorder="1" applyAlignment="1" applyProtection="1">
      <alignment horizontal="center" vertical="center" wrapText="1"/>
      <protection locked="0"/>
    </xf>
    <xf numFmtId="0" fontId="7" fillId="2" borderId="29" xfId="0" applyFont="1" applyFill="1" applyBorder="1" applyAlignment="1" applyProtection="1">
      <alignment horizontal="center" vertical="center" wrapText="1"/>
      <protection locked="0"/>
    </xf>
    <xf numFmtId="0" fontId="2" fillId="11" borderId="26" xfId="0" applyFont="1" applyFill="1" applyBorder="1" applyAlignment="1">
      <alignment horizontal="center" vertical="center" wrapText="1"/>
    </xf>
    <xf numFmtId="0" fontId="2" fillId="11" borderId="27" xfId="0" applyFont="1" applyFill="1" applyBorder="1" applyAlignment="1">
      <alignment horizontal="center" vertical="center" wrapText="1"/>
    </xf>
    <xf numFmtId="164" fontId="2" fillId="11" borderId="27" xfId="0" applyNumberFormat="1" applyFont="1" applyFill="1" applyBorder="1" applyAlignment="1">
      <alignment horizontal="center" vertical="center" wrapText="1"/>
    </xf>
    <xf numFmtId="0" fontId="2" fillId="11" borderId="27" xfId="0" applyFont="1" applyFill="1" applyBorder="1" applyAlignment="1" applyProtection="1">
      <alignment horizontal="center" vertical="center" wrapText="1"/>
      <protection locked="0"/>
    </xf>
    <xf numFmtId="0" fontId="11" fillId="11" borderId="27" xfId="0" applyFont="1" applyFill="1" applyBorder="1" applyAlignment="1" applyProtection="1">
      <alignment horizontal="center" vertical="center" wrapText="1"/>
      <protection locked="0"/>
    </xf>
    <xf numFmtId="0" fontId="2" fillId="11" borderId="28" xfId="0" applyFont="1" applyFill="1" applyBorder="1" applyAlignment="1" applyProtection="1">
      <alignment horizontal="center" vertical="center" wrapText="1"/>
      <protection locked="0"/>
    </xf>
    <xf numFmtId="0" fontId="7" fillId="11" borderId="26" xfId="0" applyFont="1" applyFill="1" applyBorder="1" applyAlignment="1">
      <alignment horizontal="center" vertical="center" wrapText="1"/>
    </xf>
    <xf numFmtId="0" fontId="8" fillId="11" borderId="27" xfId="0" applyFont="1" applyFill="1" applyBorder="1" applyAlignment="1">
      <alignment horizontal="center" vertical="center" wrapText="1"/>
    </xf>
    <xf numFmtId="0" fontId="7" fillId="11" borderId="27" xfId="0" applyFont="1" applyFill="1" applyBorder="1" applyAlignment="1">
      <alignment horizontal="center" vertical="center" wrapText="1"/>
    </xf>
    <xf numFmtId="15" fontId="6" fillId="11" borderId="27" xfId="0" applyNumberFormat="1" applyFont="1" applyFill="1" applyBorder="1" applyAlignment="1">
      <alignment horizontal="center" vertical="center" wrapText="1"/>
    </xf>
    <xf numFmtId="0" fontId="7" fillId="11" borderId="27" xfId="0" applyFont="1" applyFill="1" applyBorder="1" applyAlignment="1" applyProtection="1">
      <alignment horizontal="center" vertical="center" wrapText="1"/>
      <protection locked="0"/>
    </xf>
    <xf numFmtId="0" fontId="9" fillId="11" borderId="26" xfId="0" applyFont="1" applyFill="1" applyBorder="1" applyAlignment="1">
      <alignment horizontal="center" vertical="center" wrapText="1"/>
    </xf>
    <xf numFmtId="0" fontId="9" fillId="11" borderId="27" xfId="0" applyFont="1" applyFill="1" applyBorder="1" applyAlignment="1">
      <alignment horizontal="center" vertical="center" wrapText="1"/>
    </xf>
    <xf numFmtId="164" fontId="9" fillId="11" borderId="27" xfId="0" applyNumberFormat="1" applyFont="1" applyFill="1" applyBorder="1" applyAlignment="1">
      <alignment horizontal="center" vertical="center" wrapText="1"/>
    </xf>
    <xf numFmtId="0" fontId="9" fillId="11" borderId="27" xfId="0" applyFont="1" applyFill="1" applyBorder="1" applyAlignment="1" applyProtection="1">
      <alignment horizontal="center" vertical="center" wrapText="1"/>
      <protection locked="0"/>
    </xf>
    <xf numFmtId="0" fontId="10" fillId="11" borderId="27" xfId="0" applyFont="1" applyFill="1" applyBorder="1" applyAlignment="1">
      <alignment horizontal="center" vertical="center" wrapText="1"/>
    </xf>
    <xf numFmtId="0" fontId="6" fillId="11" borderId="27" xfId="0" applyFont="1" applyFill="1" applyBorder="1" applyAlignment="1">
      <alignment horizontal="center" vertical="center" wrapText="1"/>
    </xf>
    <xf numFmtId="0" fontId="6" fillId="11" borderId="27" xfId="0" applyFont="1" applyFill="1" applyBorder="1" applyAlignment="1" applyProtection="1">
      <alignment horizontal="center" vertical="center" wrapText="1"/>
      <protection locked="0"/>
    </xf>
    <xf numFmtId="0" fontId="6" fillId="11" borderId="26"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2" fillId="11" borderId="28" xfId="0" applyFont="1" applyFill="1" applyBorder="1" applyAlignment="1">
      <alignment horizontal="center" vertical="center" wrapText="1"/>
    </xf>
    <xf numFmtId="0" fontId="2" fillId="2" borderId="7" xfId="0" applyFont="1" applyFill="1" applyBorder="1" applyAlignment="1">
      <alignment horizontal="center" vertical="top" wrapText="1" readingOrder="1"/>
    </xf>
    <xf numFmtId="0" fontId="2" fillId="2" borderId="8" xfId="0" applyFont="1" applyFill="1" applyBorder="1" applyAlignment="1">
      <alignment horizontal="center" vertical="top" wrapText="1" readingOrder="1"/>
    </xf>
    <xf numFmtId="0" fontId="2" fillId="2" borderId="9" xfId="0" applyFont="1" applyFill="1" applyBorder="1" applyAlignment="1">
      <alignment horizontal="center" vertical="top" wrapText="1" readingOrder="1"/>
    </xf>
    <xf numFmtId="0" fontId="2" fillId="4" borderId="4"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2" fillId="4" borderId="5" xfId="0" applyFont="1" applyFill="1" applyBorder="1" applyAlignment="1">
      <alignment horizontal="left" vertical="center" wrapText="1" indent="1"/>
    </xf>
    <xf numFmtId="0" fontId="2" fillId="4" borderId="6" xfId="0" applyFont="1" applyFill="1" applyBorder="1" applyAlignment="1">
      <alignment horizontal="left" vertical="center" indent="1"/>
    </xf>
    <xf numFmtId="0" fontId="3" fillId="3" borderId="0" xfId="0" applyFont="1" applyFill="1" applyAlignment="1">
      <alignment horizontal="center" vertical="center" wrapText="1"/>
    </xf>
    <xf numFmtId="0" fontId="3" fillId="3"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horizontal="center" vertical="center"/>
    </xf>
    <xf numFmtId="0" fontId="2" fillId="5" borderId="0" xfId="0" applyFont="1" applyFill="1" applyAlignment="1">
      <alignment horizontal="center" vertical="center"/>
    </xf>
    <xf numFmtId="0" fontId="1" fillId="0" borderId="20" xfId="0" applyFont="1" applyBorder="1" applyAlignment="1">
      <alignment horizontal="center" vertical="center" wrapText="1"/>
    </xf>
    <xf numFmtId="0" fontId="1" fillId="0" borderId="13" xfId="0" applyFont="1" applyBorder="1" applyAlignment="1">
      <alignment horizontal="center" vertical="center" wrapText="1"/>
    </xf>
  </cellXfs>
  <cellStyles count="1">
    <cellStyle name="Normal" xfId="0" builtinId="0"/>
  </cellStyles>
  <dxfs count="23">
    <dxf>
      <font>
        <color theme="3" tint="9.9978637043366805E-2"/>
      </font>
      <fill>
        <patternFill patternType="solid">
          <bgColor theme="3" tint="0.74999237037263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
      <font>
        <color theme="3" tint="9.9978637043366805E-2"/>
      </font>
      <fill>
        <patternFill patternType="solid">
          <bgColor theme="3" tint="0.74999237037263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
      <font>
        <color theme="3" tint="9.9978637043366805E-2"/>
      </font>
      <fill>
        <patternFill patternType="solid">
          <bgColor theme="3" tint="0.749992370372631"/>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theme="0"/>
      </font>
      <fill>
        <patternFill>
          <bgColor rgb="FFFF0000"/>
        </patternFill>
      </fill>
    </dxf>
  </dxfs>
  <tableStyles count="0" defaultTableStyle="TableStyleMedium2" defaultPivotStyle="PivotStyleLight16"/>
  <colors>
    <mruColors>
      <color rgb="FFFF0000"/>
      <color rgb="FF404040"/>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Z16"/>
  <sheetViews>
    <sheetView showGridLines="0" zoomScaleNormal="100" workbookViewId="0">
      <pane ySplit="2" topLeftCell="A3" activePane="bottomLeft" state="frozen"/>
      <selection pane="bottomLeft" activeCell="D5" sqref="D5"/>
      <selection activeCell="D5" sqref="D5"/>
    </sheetView>
  </sheetViews>
  <sheetFormatPr defaultColWidth="0" defaultRowHeight="12.75" zeroHeight="1"/>
  <cols>
    <col min="1" max="1" width="12.75" style="26" customWidth="1"/>
    <col min="2" max="2" width="7" style="1" customWidth="1"/>
    <col min="3" max="3" width="16.75" style="1" customWidth="1"/>
    <col min="4" max="6" width="31.75" style="1" customWidth="1"/>
    <col min="7" max="7" width="26.125" style="1" customWidth="1"/>
    <col min="8" max="8" width="16.375" style="1" bestFit="1" customWidth="1"/>
    <col min="9" max="10" width="26.125" style="1" customWidth="1"/>
    <col min="11" max="11" width="6.75" style="1" customWidth="1"/>
    <col min="12" max="12" width="3.25" style="1" customWidth="1"/>
    <col min="13" max="13" width="12.75" style="1" hidden="1" customWidth="1"/>
    <col min="14" max="14" width="3.25" style="1" hidden="1" customWidth="1"/>
    <col min="15" max="15" width="10.75" style="1" hidden="1" customWidth="1"/>
    <col min="16" max="16" width="3.25" style="1" hidden="1" customWidth="1"/>
    <col min="17" max="19" width="11" style="1" hidden="1" customWidth="1"/>
    <col min="20" max="20" width="9" style="1" hidden="1" customWidth="1"/>
    <col min="21" max="286" width="0" style="1" hidden="1" customWidth="1"/>
    <col min="287" max="16384" width="11" style="1" hidden="1"/>
  </cols>
  <sheetData>
    <row r="1" spans="1:260" s="3" customFormat="1" ht="30" customHeight="1">
      <c r="A1" s="23"/>
      <c r="B1" s="205" t="s">
        <v>0</v>
      </c>
      <c r="C1" s="205"/>
      <c r="D1" s="205"/>
      <c r="E1" s="205"/>
      <c r="F1" s="205"/>
      <c r="G1" s="205"/>
      <c r="H1" s="205"/>
      <c r="I1" s="205"/>
      <c r="J1" s="205"/>
      <c r="K1" s="206" t="s">
        <v>1</v>
      </c>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row>
    <row r="2" spans="1:260" s="3" customFormat="1" ht="35.1" customHeight="1">
      <c r="A2" s="20" t="s">
        <v>2</v>
      </c>
      <c r="B2" s="20" t="s">
        <v>3</v>
      </c>
      <c r="C2" s="4" t="s">
        <v>4</v>
      </c>
      <c r="D2" s="4" t="s">
        <v>5</v>
      </c>
      <c r="E2" s="4" t="s">
        <v>6</v>
      </c>
      <c r="F2" s="4" t="s">
        <v>7</v>
      </c>
      <c r="G2" s="4" t="s">
        <v>8</v>
      </c>
      <c r="H2" s="4" t="s">
        <v>9</v>
      </c>
      <c r="I2" s="4" t="s">
        <v>10</v>
      </c>
      <c r="J2" s="4" t="s">
        <v>11</v>
      </c>
      <c r="K2" s="207"/>
      <c r="L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row>
    <row r="3" spans="1:260" s="6" customFormat="1" ht="30" customHeight="1">
      <c r="A3" s="24"/>
      <c r="B3" s="202" t="s">
        <v>12</v>
      </c>
      <c r="C3" s="203"/>
      <c r="D3" s="203"/>
      <c r="E3" s="203"/>
      <c r="F3" s="203"/>
      <c r="G3" s="203"/>
      <c r="H3" s="203"/>
      <c r="I3" s="203"/>
      <c r="J3" s="203"/>
      <c r="K3" s="204"/>
      <c r="L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row>
    <row r="4" spans="1:260" s="11" customFormat="1" ht="103.9" customHeight="1">
      <c r="A4" s="25" t="s">
        <v>13</v>
      </c>
      <c r="B4" s="21">
        <v>1.1000000000000001</v>
      </c>
      <c r="C4" s="199" t="s">
        <v>14</v>
      </c>
      <c r="D4" s="13" t="s">
        <v>15</v>
      </c>
      <c r="E4" s="8" t="s">
        <v>16</v>
      </c>
      <c r="F4" s="8" t="s">
        <v>17</v>
      </c>
      <c r="G4" s="8"/>
      <c r="H4" s="12">
        <v>45536</v>
      </c>
      <c r="I4" s="9"/>
      <c r="J4" s="9" t="s">
        <v>18</v>
      </c>
      <c r="K4" s="10"/>
      <c r="L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row>
    <row r="5" spans="1:260" s="11" customFormat="1" ht="76.5" customHeight="1">
      <c r="A5" s="25" t="s">
        <v>13</v>
      </c>
      <c r="B5" s="21">
        <v>1.2</v>
      </c>
      <c r="C5" s="200"/>
      <c r="D5" s="13" t="s">
        <v>19</v>
      </c>
      <c r="E5" s="8" t="s">
        <v>20</v>
      </c>
      <c r="F5" s="8" t="s">
        <v>21</v>
      </c>
      <c r="G5" s="8"/>
      <c r="H5" s="12">
        <v>45536</v>
      </c>
      <c r="I5" s="9"/>
      <c r="J5" s="9" t="s">
        <v>22</v>
      </c>
      <c r="K5" s="10"/>
      <c r="L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row>
    <row r="6" spans="1:260" s="11" customFormat="1" ht="78" customHeight="1">
      <c r="A6" s="25" t="s">
        <v>23</v>
      </c>
      <c r="B6" s="21">
        <v>1.3</v>
      </c>
      <c r="C6" s="201"/>
      <c r="D6" s="13" t="s">
        <v>24</v>
      </c>
      <c r="E6" s="8" t="s">
        <v>25</v>
      </c>
      <c r="F6" s="8" t="s">
        <v>26</v>
      </c>
      <c r="G6" s="8"/>
      <c r="H6" s="12">
        <v>45536</v>
      </c>
      <c r="I6" s="9"/>
      <c r="J6" s="9" t="s">
        <v>27</v>
      </c>
      <c r="K6" s="10"/>
      <c r="L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row>
    <row r="7" spans="1:260" s="11" customFormat="1" ht="76.150000000000006" customHeight="1">
      <c r="A7" s="25" t="s">
        <v>13</v>
      </c>
      <c r="B7" s="21">
        <v>1.4</v>
      </c>
      <c r="C7" s="14" t="s">
        <v>28</v>
      </c>
      <c r="D7" s="13" t="s">
        <v>29</v>
      </c>
      <c r="E7" s="8" t="s">
        <v>30</v>
      </c>
      <c r="F7" s="8" t="s">
        <v>31</v>
      </c>
      <c r="G7" s="8"/>
      <c r="H7" s="12">
        <v>45536</v>
      </c>
      <c r="I7" s="9"/>
      <c r="J7" s="9" t="s">
        <v>32</v>
      </c>
      <c r="K7" s="10"/>
      <c r="L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row>
    <row r="8" spans="1:260" s="11" customFormat="1" ht="101.65" customHeight="1">
      <c r="A8" s="25" t="s">
        <v>13</v>
      </c>
      <c r="B8" s="21">
        <v>1.5</v>
      </c>
      <c r="C8" s="199" t="s">
        <v>33</v>
      </c>
      <c r="D8" s="13" t="s">
        <v>34</v>
      </c>
      <c r="E8" s="8" t="s">
        <v>35</v>
      </c>
      <c r="F8" s="8" t="s">
        <v>36</v>
      </c>
      <c r="G8" s="8"/>
      <c r="H8" s="12">
        <v>45352</v>
      </c>
      <c r="I8" s="9"/>
      <c r="J8" s="9" t="s">
        <v>37</v>
      </c>
      <c r="K8" s="10"/>
      <c r="L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row>
    <row r="9" spans="1:260" s="11" customFormat="1" ht="118.15" customHeight="1">
      <c r="A9" s="25" t="s">
        <v>13</v>
      </c>
      <c r="B9" s="21">
        <v>1.6</v>
      </c>
      <c r="C9" s="201"/>
      <c r="D9" s="13" t="s">
        <v>38</v>
      </c>
      <c r="E9" s="8" t="s">
        <v>39</v>
      </c>
      <c r="F9" s="8" t="s">
        <v>40</v>
      </c>
      <c r="G9" s="8"/>
      <c r="H9" s="12">
        <v>45536</v>
      </c>
      <c r="I9" s="9"/>
      <c r="J9" s="9" t="s">
        <v>41</v>
      </c>
      <c r="K9" s="10"/>
      <c r="L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row>
    <row r="10" spans="1:260" s="11" customFormat="1" ht="91.15" customHeight="1">
      <c r="A10" s="25" t="s">
        <v>13</v>
      </c>
      <c r="B10" s="21">
        <v>1.7</v>
      </c>
      <c r="C10" s="199" t="s">
        <v>42</v>
      </c>
      <c r="D10" s="13" t="s">
        <v>43</v>
      </c>
      <c r="E10" s="8" t="s">
        <v>44</v>
      </c>
      <c r="F10" s="8" t="s">
        <v>45</v>
      </c>
      <c r="G10" s="8"/>
      <c r="H10" s="17">
        <v>45352</v>
      </c>
      <c r="I10" s="9"/>
      <c r="J10" s="9" t="s">
        <v>46</v>
      </c>
      <c r="K10" s="10"/>
      <c r="L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row>
    <row r="11" spans="1:260" s="11" customFormat="1" ht="88.5" customHeight="1">
      <c r="A11" s="25" t="s">
        <v>13</v>
      </c>
      <c r="B11" s="21">
        <v>1.8</v>
      </c>
      <c r="C11" s="200"/>
      <c r="D11" s="13" t="s">
        <v>47</v>
      </c>
      <c r="E11" s="8" t="s">
        <v>48</v>
      </c>
      <c r="F11" s="8" t="s">
        <v>49</v>
      </c>
      <c r="G11" s="8"/>
      <c r="H11" s="12">
        <v>45352</v>
      </c>
      <c r="I11" s="9"/>
      <c r="J11" s="9" t="s">
        <v>50</v>
      </c>
      <c r="K11" s="10"/>
      <c r="L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row>
    <row r="12" spans="1:260" s="11" customFormat="1" ht="88.5" customHeight="1">
      <c r="A12" s="25" t="s">
        <v>13</v>
      </c>
      <c r="B12" s="21">
        <v>1.9</v>
      </c>
      <c r="C12" s="200"/>
      <c r="D12" s="13" t="s">
        <v>51</v>
      </c>
      <c r="E12" s="8" t="s">
        <v>52</v>
      </c>
      <c r="F12" s="8" t="s">
        <v>53</v>
      </c>
      <c r="G12" s="8"/>
      <c r="H12" s="12">
        <v>45383</v>
      </c>
      <c r="I12" s="9"/>
      <c r="J12" s="9" t="s">
        <v>54</v>
      </c>
      <c r="K12" s="10"/>
      <c r="L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row>
    <row r="13" spans="1:260" s="11" customFormat="1" ht="89.65" customHeight="1">
      <c r="A13" s="25" t="s">
        <v>13</v>
      </c>
      <c r="B13" s="22">
        <v>1.1000000000000001</v>
      </c>
      <c r="C13" s="201"/>
      <c r="D13" s="13" t="s">
        <v>55</v>
      </c>
      <c r="E13" s="8" t="s">
        <v>56</v>
      </c>
      <c r="F13" s="8" t="s">
        <v>57</v>
      </c>
      <c r="G13" s="8"/>
      <c r="H13" s="12" t="s">
        <v>58</v>
      </c>
      <c r="I13" s="9"/>
      <c r="J13" s="9" t="s">
        <v>59</v>
      </c>
      <c r="K13" s="10"/>
      <c r="L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row>
    <row r="14" spans="1:260" s="11" customFormat="1" ht="37.9" customHeight="1">
      <c r="A14" s="25" t="s">
        <v>13</v>
      </c>
      <c r="B14" s="21">
        <v>1.1100000000000001</v>
      </c>
      <c r="C14" s="14" t="s">
        <v>60</v>
      </c>
      <c r="D14" s="13" t="s">
        <v>61</v>
      </c>
      <c r="E14" s="8" t="s">
        <v>62</v>
      </c>
      <c r="F14" s="8"/>
      <c r="G14" s="8"/>
      <c r="H14" s="12"/>
      <c r="I14" s="9"/>
      <c r="J14" s="9"/>
      <c r="K14" s="10"/>
      <c r="L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row>
    <row r="15" spans="1:260" s="11" customFormat="1" ht="88.5" customHeight="1">
      <c r="A15" s="25" t="s">
        <v>63</v>
      </c>
      <c r="B15" s="21">
        <v>1.1200000000000001</v>
      </c>
      <c r="C15" s="14" t="s">
        <v>64</v>
      </c>
      <c r="D15" s="13" t="s">
        <v>65</v>
      </c>
      <c r="E15" s="8" t="s">
        <v>66</v>
      </c>
      <c r="F15" s="8"/>
      <c r="G15" s="8"/>
      <c r="H15" s="12">
        <v>45536</v>
      </c>
      <c r="I15" s="9"/>
      <c r="J15" s="9" t="s">
        <v>67</v>
      </c>
      <c r="K15" s="10"/>
      <c r="L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row>
    <row r="16" spans="1:260"/>
  </sheetData>
  <mergeCells count="6">
    <mergeCell ref="C10:C13"/>
    <mergeCell ref="B3:K3"/>
    <mergeCell ref="B1:J1"/>
    <mergeCell ref="K1:K2"/>
    <mergeCell ref="C4:C6"/>
    <mergeCell ref="C8:C9"/>
  </mergeCells>
  <pageMargins left="0.25" right="0.25" top="0.75" bottom="0.75" header="0.3" footer="0.3"/>
  <pageSetup paperSize="8" scale="6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Z103"/>
  <sheetViews>
    <sheetView tabSelected="1" zoomScale="90" zoomScaleNormal="90" workbookViewId="0">
      <selection activeCell="F6" sqref="F6"/>
    </sheetView>
  </sheetViews>
  <sheetFormatPr defaultColWidth="23.375" defaultRowHeight="81.599999999999994" customHeight="1"/>
  <cols>
    <col min="1" max="1" width="4.75" style="32" customWidth="1"/>
    <col min="2" max="2" width="10.125" style="32" bestFit="1" customWidth="1"/>
    <col min="3" max="4" width="22.125" style="32" customWidth="1"/>
    <col min="5" max="5" width="26.5" style="32" customWidth="1"/>
    <col min="6" max="7" width="22.125" style="32" customWidth="1"/>
    <col min="8" max="8" width="24.5" style="32" customWidth="1"/>
    <col min="9" max="9" width="28.125" style="32" customWidth="1"/>
    <col min="10" max="10" width="22.125" style="32" customWidth="1"/>
    <col min="11" max="11" width="22.125" style="61" customWidth="1"/>
    <col min="12" max="13" width="22.125" style="32" customWidth="1"/>
    <col min="14" max="16384" width="23.375" style="32"/>
  </cols>
  <sheetData>
    <row r="1" spans="1:260" ht="12.75">
      <c r="C1" s="61" t="s">
        <v>68</v>
      </c>
      <c r="D1" s="32" t="s">
        <v>69</v>
      </c>
      <c r="E1" s="32" t="s">
        <v>70</v>
      </c>
      <c r="G1" s="217" t="s">
        <v>71</v>
      </c>
      <c r="H1" s="218"/>
    </row>
    <row r="2" spans="1:260" ht="14.25">
      <c r="C2" s="67" t="s">
        <v>72</v>
      </c>
      <c r="D2" s="68">
        <f>COUNTIF(M12:M98,"Not Yet Started")</f>
        <v>1</v>
      </c>
      <c r="E2" s="69">
        <f>D2/60*100</f>
        <v>1.6666666666666667</v>
      </c>
      <c r="G2" s="76" t="s">
        <v>73</v>
      </c>
      <c r="H2" s="73" t="s">
        <v>74</v>
      </c>
    </row>
    <row r="3" spans="1:260" ht="14.25">
      <c r="C3" s="67" t="s">
        <v>75</v>
      </c>
      <c r="D3" s="68">
        <f>COUNTIF(M12:M98,"Not Yet Due")</f>
        <v>5</v>
      </c>
      <c r="E3" s="69">
        <f t="shared" ref="E3:E6" si="0">D3/60*100</f>
        <v>8.3333333333333321</v>
      </c>
      <c r="G3" s="77" t="s">
        <v>76</v>
      </c>
      <c r="H3" s="74" t="s">
        <v>77</v>
      </c>
    </row>
    <row r="4" spans="1:260" ht="14.25">
      <c r="C4" s="67" t="s">
        <v>78</v>
      </c>
      <c r="D4" s="68">
        <f>COUNTIF(M12:M98,"In Progress")</f>
        <v>24</v>
      </c>
      <c r="E4" s="69">
        <f t="shared" si="0"/>
        <v>40</v>
      </c>
      <c r="G4" s="78" t="s">
        <v>79</v>
      </c>
      <c r="H4" s="74" t="s">
        <v>80</v>
      </c>
    </row>
    <row r="5" spans="1:260" ht="14.25">
      <c r="C5" s="67" t="s">
        <v>80</v>
      </c>
      <c r="D5" s="68">
        <f>COUNTIF(M12:M98,"Completed")</f>
        <v>21</v>
      </c>
      <c r="E5" s="69">
        <f t="shared" si="0"/>
        <v>35</v>
      </c>
      <c r="G5" s="79" t="s">
        <v>81</v>
      </c>
      <c r="H5" s="75" t="s">
        <v>82</v>
      </c>
    </row>
    <row r="6" spans="1:260" ht="14.25">
      <c r="C6" s="67" t="s">
        <v>83</v>
      </c>
      <c r="D6" s="68">
        <f>COUNTIF(M12:M98,"Overdue")</f>
        <v>0</v>
      </c>
      <c r="E6" s="69">
        <f t="shared" si="0"/>
        <v>0</v>
      </c>
    </row>
    <row r="7" spans="1:260" ht="12.75">
      <c r="C7" s="66"/>
    </row>
    <row r="8" spans="1:260" ht="12.75">
      <c r="A8" s="31"/>
      <c r="B8" s="215" t="s">
        <v>0</v>
      </c>
      <c r="C8" s="215"/>
      <c r="D8" s="215"/>
      <c r="E8" s="215"/>
      <c r="F8" s="215"/>
      <c r="G8" s="215"/>
      <c r="H8" s="215"/>
      <c r="I8" s="216"/>
      <c r="J8" s="215"/>
      <c r="K8" s="215"/>
      <c r="L8" s="215"/>
      <c r="M8" s="215"/>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c r="IX8" s="31"/>
      <c r="IY8" s="31"/>
      <c r="IZ8" s="31"/>
    </row>
    <row r="9" spans="1:260" ht="81.599999999999994" customHeight="1">
      <c r="A9" s="31"/>
      <c r="B9" s="33" t="s">
        <v>3</v>
      </c>
      <c r="C9" s="33" t="s">
        <v>4</v>
      </c>
      <c r="D9" s="33" t="s">
        <v>5</v>
      </c>
      <c r="E9" s="33" t="s">
        <v>6</v>
      </c>
      <c r="F9" s="33" t="s">
        <v>7</v>
      </c>
      <c r="G9" s="33" t="s">
        <v>8</v>
      </c>
      <c r="H9" s="33" t="s">
        <v>9</v>
      </c>
      <c r="I9" s="33" t="s">
        <v>10</v>
      </c>
      <c r="J9" s="34" t="s">
        <v>11</v>
      </c>
      <c r="K9" s="33" t="s">
        <v>1</v>
      </c>
      <c r="L9" s="33" t="s">
        <v>84</v>
      </c>
      <c r="M9" s="34" t="s">
        <v>85</v>
      </c>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c r="IW9" s="31"/>
      <c r="IX9" s="31"/>
      <c r="IY9" s="31"/>
      <c r="IZ9" s="31"/>
    </row>
    <row r="10" spans="1:260" s="36" customFormat="1" ht="12.75">
      <c r="A10" s="35"/>
      <c r="B10" s="212" t="s">
        <v>12</v>
      </c>
      <c r="C10" s="213"/>
      <c r="D10" s="213"/>
      <c r="E10" s="213"/>
      <c r="F10" s="213"/>
      <c r="G10" s="213"/>
      <c r="H10" s="213"/>
      <c r="I10" s="213"/>
      <c r="J10" s="213"/>
      <c r="K10" s="214"/>
      <c r="L10" s="214"/>
      <c r="M10" s="214"/>
      <c r="P10" s="35"/>
      <c r="Q10" s="35"/>
      <c r="R10" s="35"/>
      <c r="S10" s="35"/>
      <c r="T10" s="35"/>
      <c r="U10" s="35"/>
      <c r="V10" s="66"/>
      <c r="W10" s="35" t="s">
        <v>73</v>
      </c>
      <c r="X10" s="35" t="s">
        <v>86</v>
      </c>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c r="IW10" s="35"/>
      <c r="IX10" s="35"/>
      <c r="IY10" s="35"/>
      <c r="IZ10" s="35"/>
    </row>
    <row r="11" spans="1:260" s="36" customFormat="1" ht="6.75" customHeight="1">
      <c r="A11" s="35"/>
      <c r="B11" s="178"/>
      <c r="C11" s="179"/>
      <c r="D11" s="179"/>
      <c r="E11" s="179"/>
      <c r="F11" s="179"/>
      <c r="G11" s="179"/>
      <c r="H11" s="179"/>
      <c r="I11" s="179"/>
      <c r="J11" s="179"/>
      <c r="K11" s="179"/>
      <c r="L11" s="179"/>
      <c r="M11" s="198"/>
      <c r="P11" s="35"/>
      <c r="Q11" s="35"/>
      <c r="R11" s="35"/>
      <c r="S11" s="35"/>
      <c r="T11" s="35"/>
      <c r="U11" s="35"/>
      <c r="V11" s="66"/>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c r="IV11" s="35"/>
      <c r="IW11" s="35"/>
      <c r="IX11" s="35"/>
      <c r="IY11" s="35"/>
      <c r="IZ11" s="35"/>
    </row>
    <row r="12" spans="1:260" s="39" customFormat="1" ht="118.5">
      <c r="A12" s="37"/>
      <c r="B12" s="106">
        <v>1.1000000000000001</v>
      </c>
      <c r="C12" s="106" t="s">
        <v>14</v>
      </c>
      <c r="D12" s="106" t="s">
        <v>15</v>
      </c>
      <c r="E12" s="106" t="s">
        <v>87</v>
      </c>
      <c r="F12" s="106" t="s">
        <v>88</v>
      </c>
      <c r="G12" s="106" t="s">
        <v>89</v>
      </c>
      <c r="H12" s="107" t="s">
        <v>90</v>
      </c>
      <c r="I12" s="108"/>
      <c r="J12" s="108" t="s">
        <v>91</v>
      </c>
      <c r="K12" s="109"/>
      <c r="L12" s="108" t="s">
        <v>92</v>
      </c>
      <c r="M12" s="108"/>
      <c r="P12" s="37"/>
      <c r="Q12" s="37"/>
      <c r="R12" s="37"/>
      <c r="S12" s="37"/>
      <c r="T12" s="37"/>
      <c r="U12" s="37"/>
      <c r="V12" s="66" t="s">
        <v>75</v>
      </c>
      <c r="W12" s="37" t="s">
        <v>76</v>
      </c>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c r="IS12" s="37"/>
      <c r="IT12" s="37"/>
      <c r="IU12" s="37"/>
      <c r="IV12" s="37"/>
      <c r="IW12" s="37"/>
      <c r="IX12" s="37"/>
      <c r="IY12" s="37"/>
      <c r="IZ12" s="37"/>
    </row>
    <row r="13" spans="1:260" s="39" customFormat="1" ht="6.75" customHeight="1">
      <c r="A13" s="37"/>
      <c r="B13" s="178"/>
      <c r="C13" s="179"/>
      <c r="D13" s="179"/>
      <c r="E13" s="179"/>
      <c r="F13" s="179"/>
      <c r="G13" s="179"/>
      <c r="H13" s="180"/>
      <c r="I13" s="181"/>
      <c r="J13" s="181"/>
      <c r="K13" s="182"/>
      <c r="L13" s="181"/>
      <c r="M13" s="183"/>
      <c r="P13" s="37"/>
      <c r="Q13" s="37"/>
      <c r="R13" s="37"/>
      <c r="S13" s="37"/>
      <c r="T13" s="37"/>
      <c r="U13" s="37"/>
      <c r="V13" s="66"/>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7"/>
      <c r="IE13" s="37"/>
      <c r="IF13" s="37"/>
      <c r="IG13" s="37"/>
      <c r="IH13" s="37"/>
      <c r="II13" s="37"/>
      <c r="IJ13" s="37"/>
      <c r="IK13" s="37"/>
      <c r="IL13" s="37"/>
      <c r="IM13" s="37"/>
      <c r="IN13" s="37"/>
      <c r="IO13" s="37"/>
      <c r="IP13" s="37"/>
      <c r="IQ13" s="37"/>
      <c r="IR13" s="37"/>
      <c r="IS13" s="37"/>
      <c r="IT13" s="37"/>
      <c r="IU13" s="37"/>
      <c r="IV13" s="37"/>
      <c r="IW13" s="37"/>
      <c r="IX13" s="37"/>
      <c r="IY13" s="37"/>
      <c r="IZ13" s="37"/>
    </row>
    <row r="14" spans="1:260" s="44" customFormat="1" ht="126.75" customHeight="1">
      <c r="A14" s="40"/>
      <c r="B14" s="92" t="s">
        <v>93</v>
      </c>
      <c r="C14" s="93"/>
      <c r="D14" s="93"/>
      <c r="E14" s="92" t="s">
        <v>94</v>
      </c>
      <c r="F14" s="92" t="s">
        <v>95</v>
      </c>
      <c r="G14" s="92" t="s">
        <v>96</v>
      </c>
      <c r="H14" s="94">
        <v>45355</v>
      </c>
      <c r="I14" s="95" t="s">
        <v>97</v>
      </c>
      <c r="J14" s="96" t="s">
        <v>95</v>
      </c>
      <c r="K14" s="97" t="s">
        <v>79</v>
      </c>
      <c r="L14" s="96" t="s">
        <v>98</v>
      </c>
      <c r="M14" s="98" t="s">
        <v>80</v>
      </c>
      <c r="P14" s="40"/>
      <c r="Q14" s="40"/>
      <c r="R14" s="40"/>
      <c r="S14" s="40"/>
      <c r="T14" s="40"/>
      <c r="U14" s="40"/>
      <c r="V14" s="66" t="s">
        <v>78</v>
      </c>
      <c r="W14" s="40" t="s">
        <v>79</v>
      </c>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row>
    <row r="15" spans="1:260" s="44" customFormat="1" ht="105.6" customHeight="1">
      <c r="A15" s="40"/>
      <c r="B15" s="86" t="s">
        <v>99</v>
      </c>
      <c r="C15" s="87"/>
      <c r="D15" s="87"/>
      <c r="E15" s="86" t="s">
        <v>100</v>
      </c>
      <c r="F15" s="86" t="s">
        <v>101</v>
      </c>
      <c r="G15" s="86" t="s">
        <v>96</v>
      </c>
      <c r="H15" s="88">
        <v>45350</v>
      </c>
      <c r="I15" s="45" t="s">
        <v>102</v>
      </c>
      <c r="J15" s="43" t="s">
        <v>103</v>
      </c>
      <c r="K15" s="65" t="s">
        <v>79</v>
      </c>
      <c r="L15" s="43" t="s">
        <v>104</v>
      </c>
      <c r="M15" s="72" t="s">
        <v>80</v>
      </c>
      <c r="P15" s="40"/>
      <c r="Q15" s="40"/>
      <c r="R15" s="40"/>
      <c r="S15" s="40"/>
      <c r="T15" s="40"/>
      <c r="U15" s="40"/>
      <c r="V15" s="66" t="s">
        <v>80</v>
      </c>
      <c r="W15" s="40" t="s">
        <v>81</v>
      </c>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row>
    <row r="16" spans="1:260" s="45" customFormat="1" ht="105.6" customHeight="1">
      <c r="A16" s="46"/>
      <c r="B16" s="89" t="s">
        <v>105</v>
      </c>
      <c r="C16" s="90"/>
      <c r="D16" s="90"/>
      <c r="E16" s="89" t="s">
        <v>106</v>
      </c>
      <c r="F16" s="89" t="s">
        <v>107</v>
      </c>
      <c r="G16" s="89" t="s">
        <v>108</v>
      </c>
      <c r="H16" s="91">
        <v>45720</v>
      </c>
      <c r="I16" s="80" t="s">
        <v>109</v>
      </c>
      <c r="J16" s="43" t="s">
        <v>110</v>
      </c>
      <c r="K16" s="65" t="s">
        <v>76</v>
      </c>
      <c r="L16" s="43" t="s">
        <v>111</v>
      </c>
      <c r="M16" s="72" t="s">
        <v>78</v>
      </c>
      <c r="P16" s="46"/>
      <c r="Q16" s="46"/>
      <c r="R16" s="46"/>
      <c r="S16" s="46"/>
      <c r="T16" s="46"/>
      <c r="U16" s="46"/>
      <c r="V16" s="66" t="s">
        <v>83</v>
      </c>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c r="IW16" s="46"/>
      <c r="IX16" s="46"/>
      <c r="IY16" s="46"/>
      <c r="IZ16" s="46"/>
    </row>
    <row r="17" spans="1:260" s="45" customFormat="1" ht="105" customHeight="1">
      <c r="A17" s="46"/>
      <c r="B17" s="41" t="s">
        <v>112</v>
      </c>
      <c r="C17" s="42"/>
      <c r="D17" s="42"/>
      <c r="E17" s="41" t="s">
        <v>113</v>
      </c>
      <c r="F17" s="41" t="s">
        <v>114</v>
      </c>
      <c r="G17" s="41" t="s">
        <v>115</v>
      </c>
      <c r="H17" s="70">
        <v>45839</v>
      </c>
      <c r="I17" s="80" t="s">
        <v>116</v>
      </c>
      <c r="J17" s="43" t="s">
        <v>117</v>
      </c>
      <c r="K17" s="65" t="s">
        <v>76</v>
      </c>
      <c r="L17" s="43" t="s">
        <v>118</v>
      </c>
      <c r="M17" s="72" t="s">
        <v>78</v>
      </c>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c r="IW17" s="46"/>
      <c r="IX17" s="46"/>
      <c r="IY17" s="46"/>
      <c r="IZ17" s="46"/>
    </row>
    <row r="18" spans="1:260" s="45" customFormat="1" ht="105" customHeight="1">
      <c r="A18" s="46"/>
      <c r="B18" s="41" t="s">
        <v>119</v>
      </c>
      <c r="C18" s="42"/>
      <c r="D18" s="42"/>
      <c r="E18" s="41" t="s">
        <v>120</v>
      </c>
      <c r="F18" s="41" t="s">
        <v>121</v>
      </c>
      <c r="G18" s="41" t="s">
        <v>122</v>
      </c>
      <c r="H18" s="70">
        <v>45446</v>
      </c>
      <c r="I18" s="80" t="s">
        <v>123</v>
      </c>
      <c r="J18" s="43" t="s">
        <v>124</v>
      </c>
      <c r="K18" s="65" t="s">
        <v>76</v>
      </c>
      <c r="L18" s="43" t="s">
        <v>125</v>
      </c>
      <c r="M18" s="72" t="s">
        <v>78</v>
      </c>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c r="IW18" s="46"/>
      <c r="IX18" s="46"/>
      <c r="IY18" s="46"/>
      <c r="IZ18" s="46"/>
    </row>
    <row r="19" spans="1:260" s="45" customFormat="1" ht="105" customHeight="1">
      <c r="A19" s="46"/>
      <c r="B19" s="41" t="s">
        <v>126</v>
      </c>
      <c r="C19" s="42"/>
      <c r="D19" s="42"/>
      <c r="E19" s="41" t="s">
        <v>127</v>
      </c>
      <c r="F19" s="41" t="s">
        <v>128</v>
      </c>
      <c r="G19" s="41" t="s">
        <v>129</v>
      </c>
      <c r="H19" s="70">
        <v>45687</v>
      </c>
      <c r="I19" s="80" t="s">
        <v>130</v>
      </c>
      <c r="J19" s="43" t="s">
        <v>131</v>
      </c>
      <c r="K19" s="65" t="s">
        <v>81</v>
      </c>
      <c r="L19" s="43" t="s">
        <v>132</v>
      </c>
      <c r="M19" s="72" t="s">
        <v>78</v>
      </c>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c r="IW19" s="46"/>
      <c r="IX19" s="46"/>
      <c r="IY19" s="46"/>
      <c r="IZ19" s="46"/>
    </row>
    <row r="20" spans="1:260" s="45" customFormat="1" ht="105" customHeight="1">
      <c r="A20" s="46"/>
      <c r="B20" s="99" t="s">
        <v>133</v>
      </c>
      <c r="C20" s="100"/>
      <c r="D20" s="100"/>
      <c r="E20" s="99" t="s">
        <v>134</v>
      </c>
      <c r="F20" s="99" t="s">
        <v>135</v>
      </c>
      <c r="G20" s="99" t="s">
        <v>136</v>
      </c>
      <c r="H20" s="101">
        <v>45383</v>
      </c>
      <c r="I20" s="102" t="s">
        <v>137</v>
      </c>
      <c r="J20" s="103" t="s">
        <v>138</v>
      </c>
      <c r="K20" s="104" t="s">
        <v>79</v>
      </c>
      <c r="L20" s="103" t="s">
        <v>139</v>
      </c>
      <c r="M20" s="105" t="s">
        <v>80</v>
      </c>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c r="IW20" s="46"/>
      <c r="IX20" s="46"/>
      <c r="IY20" s="46"/>
      <c r="IZ20" s="46"/>
    </row>
    <row r="21" spans="1:260" s="45" customFormat="1" ht="6.75" customHeight="1">
      <c r="A21" s="46"/>
      <c r="B21" s="196"/>
      <c r="C21" s="197"/>
      <c r="D21" s="197"/>
      <c r="E21" s="194"/>
      <c r="F21" s="194"/>
      <c r="G21" s="194"/>
      <c r="H21" s="187"/>
      <c r="I21" s="195"/>
      <c r="J21" s="195"/>
      <c r="K21" s="182"/>
      <c r="L21" s="195"/>
      <c r="M21" s="183"/>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c r="IW21" s="46"/>
      <c r="IX21" s="46"/>
      <c r="IY21" s="46"/>
      <c r="IZ21" s="46"/>
    </row>
    <row r="22" spans="1:260" s="39" customFormat="1" ht="127.5" customHeight="1">
      <c r="A22" s="37"/>
      <c r="B22" s="106">
        <v>1.2</v>
      </c>
      <c r="C22" s="106" t="s">
        <v>14</v>
      </c>
      <c r="D22" s="106" t="s">
        <v>19</v>
      </c>
      <c r="E22" s="106" t="s">
        <v>140</v>
      </c>
      <c r="F22" s="106" t="s">
        <v>141</v>
      </c>
      <c r="G22" s="106" t="s">
        <v>142</v>
      </c>
      <c r="H22" s="107" t="s">
        <v>90</v>
      </c>
      <c r="I22" s="108"/>
      <c r="J22" s="108" t="s">
        <v>143</v>
      </c>
      <c r="K22" s="109"/>
      <c r="L22" s="108" t="s">
        <v>144</v>
      </c>
      <c r="M22" s="108"/>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37"/>
      <c r="IP22" s="37"/>
      <c r="IQ22" s="37"/>
      <c r="IR22" s="37"/>
      <c r="IS22" s="37"/>
      <c r="IT22" s="37"/>
      <c r="IU22" s="37"/>
      <c r="IV22" s="37"/>
      <c r="IW22" s="37"/>
      <c r="IX22" s="37"/>
      <c r="IY22" s="37"/>
      <c r="IZ22" s="37"/>
    </row>
    <row r="23" spans="1:260" s="39" customFormat="1" ht="6.75" customHeight="1">
      <c r="A23" s="37"/>
      <c r="B23" s="178"/>
      <c r="C23" s="179"/>
      <c r="D23" s="179"/>
      <c r="E23" s="179"/>
      <c r="F23" s="179"/>
      <c r="G23" s="179"/>
      <c r="H23" s="180"/>
      <c r="I23" s="181"/>
      <c r="J23" s="181"/>
      <c r="K23" s="182"/>
      <c r="L23" s="181"/>
      <c r="M23" s="183"/>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37"/>
      <c r="IP23" s="37"/>
      <c r="IQ23" s="37"/>
      <c r="IR23" s="37"/>
      <c r="IS23" s="37"/>
      <c r="IT23" s="37"/>
      <c r="IU23" s="37"/>
      <c r="IV23" s="37"/>
      <c r="IW23" s="37"/>
      <c r="IX23" s="37"/>
      <c r="IY23" s="37"/>
      <c r="IZ23" s="37"/>
    </row>
    <row r="24" spans="1:260" s="44" customFormat="1" ht="105" customHeight="1">
      <c r="A24" s="40"/>
      <c r="B24" s="89" t="s">
        <v>145</v>
      </c>
      <c r="C24" s="90"/>
      <c r="D24" s="90"/>
      <c r="E24" s="89" t="s">
        <v>146</v>
      </c>
      <c r="F24" s="89" t="s">
        <v>147</v>
      </c>
      <c r="G24" s="89" t="s">
        <v>148</v>
      </c>
      <c r="H24" s="91">
        <v>45446</v>
      </c>
      <c r="I24" s="110" t="s">
        <v>149</v>
      </c>
      <c r="J24" s="111" t="s">
        <v>150</v>
      </c>
      <c r="K24" s="97" t="s">
        <v>73</v>
      </c>
      <c r="L24" s="96" t="s">
        <v>151</v>
      </c>
      <c r="M24" s="98" t="s">
        <v>83</v>
      </c>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row>
    <row r="25" spans="1:260" s="45" customFormat="1" ht="105" customHeight="1">
      <c r="A25" s="46"/>
      <c r="B25" s="41" t="s">
        <v>152</v>
      </c>
      <c r="C25" s="42"/>
      <c r="D25" s="42"/>
      <c r="E25" s="41" t="str">
        <f>+E16</f>
        <v xml:space="preserve">Arrange for data to be uploaded onto the MRI systems </v>
      </c>
      <c r="F25" s="41" t="str">
        <f t="shared" ref="F25:L25" si="1">+F16</f>
        <v>Process to be developed, regular reporting direct from the Housing software. Data will be hosted for 12 months by Ridge the term contractor whilst we build a data module for the information.</v>
      </c>
      <c r="G25" s="41" t="str">
        <f t="shared" si="1"/>
        <v>Stock Condition Manager/ Planned Maintenance Manager /IT Lead</v>
      </c>
      <c r="H25" s="70">
        <v>45748</v>
      </c>
      <c r="I25" s="63" t="str">
        <f>+I16</f>
        <v>Identified that we own the Asset module and it does what we need it to do.  
26/07/24 - Demo from MRI of a fully functioning system and meeting with Peabody to see how they use the system currently</v>
      </c>
      <c r="J25" s="41" t="str">
        <f t="shared" si="1"/>
        <v>Full system in place</v>
      </c>
      <c r="K25" s="65" t="s">
        <v>76</v>
      </c>
      <c r="L25" s="41" t="str">
        <f t="shared" si="1"/>
        <v xml:space="preserve">The system is in place but not currently used to its full potential. 
</v>
      </c>
      <c r="M25" s="72" t="s">
        <v>78</v>
      </c>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c r="IW25" s="46"/>
      <c r="IX25" s="46"/>
      <c r="IY25" s="46"/>
      <c r="IZ25" s="46"/>
    </row>
    <row r="26" spans="1:260" s="45" customFormat="1" ht="105" customHeight="1">
      <c r="A26" s="46"/>
      <c r="B26" s="41" t="s">
        <v>153</v>
      </c>
      <c r="C26" s="42"/>
      <c r="D26" s="42"/>
      <c r="E26" s="41" t="s">
        <v>154</v>
      </c>
      <c r="F26" s="41" t="s">
        <v>155</v>
      </c>
      <c r="G26" s="41" t="s">
        <v>156</v>
      </c>
      <c r="H26" s="70">
        <v>45748</v>
      </c>
      <c r="I26" s="80" t="s">
        <v>157</v>
      </c>
      <c r="J26" s="43" t="s">
        <v>158</v>
      </c>
      <c r="K26" s="65" t="s">
        <v>81</v>
      </c>
      <c r="L26" s="43" t="s">
        <v>159</v>
      </c>
      <c r="M26" s="72" t="s">
        <v>75</v>
      </c>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c r="IW26" s="46"/>
      <c r="IX26" s="46"/>
      <c r="IY26" s="46"/>
      <c r="IZ26" s="46"/>
    </row>
    <row r="27" spans="1:260" s="45" customFormat="1" ht="105" customHeight="1">
      <c r="A27" s="46"/>
      <c r="B27" s="41" t="s">
        <v>160</v>
      </c>
      <c r="C27" s="42"/>
      <c r="D27" s="42"/>
      <c r="E27" s="41" t="s">
        <v>161</v>
      </c>
      <c r="F27" s="41" t="s">
        <v>162</v>
      </c>
      <c r="G27" s="41" t="s">
        <v>163</v>
      </c>
      <c r="H27" s="70">
        <v>45687</v>
      </c>
      <c r="I27" s="80" t="s">
        <v>164</v>
      </c>
      <c r="J27" s="43" t="s">
        <v>165</v>
      </c>
      <c r="K27" s="65" t="s">
        <v>81</v>
      </c>
      <c r="L27" s="43" t="s">
        <v>166</v>
      </c>
      <c r="M27" s="72" t="s">
        <v>72</v>
      </c>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c r="IQ27" s="46"/>
      <c r="IR27" s="46"/>
      <c r="IS27" s="46"/>
      <c r="IT27" s="46"/>
      <c r="IU27" s="46"/>
      <c r="IV27" s="46"/>
      <c r="IW27" s="46"/>
      <c r="IX27" s="46"/>
      <c r="IY27" s="46"/>
      <c r="IZ27" s="46"/>
    </row>
    <row r="28" spans="1:260" s="45" customFormat="1" ht="105" customHeight="1">
      <c r="A28" s="46"/>
      <c r="B28" s="99" t="s">
        <v>167</v>
      </c>
      <c r="C28" s="100"/>
      <c r="D28" s="100"/>
      <c r="E28" s="99" t="s">
        <v>168</v>
      </c>
      <c r="F28" s="99" t="s">
        <v>169</v>
      </c>
      <c r="G28" s="99" t="s">
        <v>170</v>
      </c>
      <c r="H28" s="101">
        <v>45383</v>
      </c>
      <c r="I28" s="102" t="s">
        <v>137</v>
      </c>
      <c r="J28" s="103" t="s">
        <v>171</v>
      </c>
      <c r="K28" s="104" t="s">
        <v>79</v>
      </c>
      <c r="L28" s="103" t="s">
        <v>172</v>
      </c>
      <c r="M28" s="105" t="s">
        <v>80</v>
      </c>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c r="HA28" s="46"/>
      <c r="HB28" s="46"/>
      <c r="HC28" s="46"/>
      <c r="HD28" s="46"/>
      <c r="HE28" s="46"/>
      <c r="HF28" s="46"/>
      <c r="HG28" s="46"/>
      <c r="HH28" s="46"/>
      <c r="HI28" s="46"/>
      <c r="HJ28" s="46"/>
      <c r="HK28" s="46"/>
      <c r="HL28" s="46"/>
      <c r="HM28" s="46"/>
      <c r="HN28" s="46"/>
      <c r="HO28" s="46"/>
      <c r="HP28" s="46"/>
      <c r="HQ28" s="46"/>
      <c r="HR28" s="46"/>
      <c r="HS28" s="46"/>
      <c r="HT28" s="46"/>
      <c r="HU28" s="46"/>
      <c r="HV28" s="46"/>
      <c r="HW28" s="46"/>
      <c r="HX28" s="46"/>
      <c r="HY28" s="46"/>
      <c r="HZ28" s="46"/>
      <c r="IA28" s="46"/>
      <c r="IB28" s="46"/>
      <c r="IC28" s="46"/>
      <c r="ID28" s="46"/>
      <c r="IE28" s="46"/>
      <c r="IF28" s="46"/>
      <c r="IG28" s="46"/>
      <c r="IH28" s="46"/>
      <c r="II28" s="46"/>
      <c r="IJ28" s="46"/>
      <c r="IK28" s="46"/>
      <c r="IL28" s="46"/>
      <c r="IM28" s="46"/>
      <c r="IN28" s="46"/>
      <c r="IO28" s="46"/>
      <c r="IP28" s="46"/>
      <c r="IQ28" s="46"/>
      <c r="IR28" s="46"/>
      <c r="IS28" s="46"/>
      <c r="IT28" s="46"/>
      <c r="IU28" s="46"/>
      <c r="IV28" s="46"/>
      <c r="IW28" s="46"/>
      <c r="IX28" s="46"/>
      <c r="IY28" s="46"/>
      <c r="IZ28" s="46"/>
    </row>
    <row r="29" spans="1:260" s="45" customFormat="1" ht="6.75" customHeight="1">
      <c r="A29" s="46"/>
      <c r="B29" s="196"/>
      <c r="C29" s="197"/>
      <c r="D29" s="197"/>
      <c r="E29" s="194"/>
      <c r="F29" s="194"/>
      <c r="G29" s="194"/>
      <c r="H29" s="187"/>
      <c r="I29" s="195"/>
      <c r="J29" s="195"/>
      <c r="K29" s="182"/>
      <c r="L29" s="195"/>
      <c r="M29" s="183"/>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c r="IQ29" s="46"/>
      <c r="IR29" s="46"/>
      <c r="IS29" s="46"/>
      <c r="IT29" s="46"/>
      <c r="IU29" s="46"/>
      <c r="IV29" s="46"/>
      <c r="IW29" s="46"/>
      <c r="IX29" s="46"/>
      <c r="IY29" s="46"/>
      <c r="IZ29" s="46"/>
    </row>
    <row r="30" spans="1:260" s="36" customFormat="1" ht="105" customHeight="1">
      <c r="A30" s="35"/>
      <c r="B30" s="106">
        <v>1.3</v>
      </c>
      <c r="C30" s="106" t="s">
        <v>14</v>
      </c>
      <c r="D30" s="106" t="s">
        <v>24</v>
      </c>
      <c r="E30" s="106" t="s">
        <v>25</v>
      </c>
      <c r="F30" s="106" t="s">
        <v>26</v>
      </c>
      <c r="G30" s="106" t="s">
        <v>173</v>
      </c>
      <c r="H30" s="107">
        <v>45536</v>
      </c>
      <c r="I30" s="108"/>
      <c r="J30" s="108" t="s">
        <v>27</v>
      </c>
      <c r="K30" s="109"/>
      <c r="L30" s="108"/>
      <c r="M30" s="108"/>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c r="IW30" s="35"/>
      <c r="IX30" s="35"/>
      <c r="IY30" s="35"/>
      <c r="IZ30" s="35"/>
    </row>
    <row r="31" spans="1:260" s="36" customFormat="1" ht="6.75" customHeight="1">
      <c r="A31" s="35"/>
      <c r="B31" s="178"/>
      <c r="C31" s="179"/>
      <c r="D31" s="179"/>
      <c r="E31" s="179"/>
      <c r="F31" s="179"/>
      <c r="G31" s="179"/>
      <c r="H31" s="180"/>
      <c r="I31" s="181"/>
      <c r="J31" s="181"/>
      <c r="K31" s="182"/>
      <c r="L31" s="181"/>
      <c r="M31" s="183"/>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c r="IW31" s="35"/>
      <c r="IX31" s="35"/>
      <c r="IY31" s="35"/>
      <c r="IZ31" s="35"/>
    </row>
    <row r="32" spans="1:260" s="44" customFormat="1" ht="105" customHeight="1">
      <c r="A32" s="40"/>
      <c r="B32" s="89" t="s">
        <v>174</v>
      </c>
      <c r="C32" s="90"/>
      <c r="D32" s="90"/>
      <c r="E32" s="89" t="s">
        <v>175</v>
      </c>
      <c r="F32" s="89" t="s">
        <v>176</v>
      </c>
      <c r="G32" s="89" t="s">
        <v>177</v>
      </c>
      <c r="H32" s="91">
        <v>45504</v>
      </c>
      <c r="I32" s="115" t="s">
        <v>178</v>
      </c>
      <c r="J32" s="96" t="s">
        <v>179</v>
      </c>
      <c r="K32" s="97" t="s">
        <v>76</v>
      </c>
      <c r="L32" s="96" t="s">
        <v>180</v>
      </c>
      <c r="M32" s="98" t="s">
        <v>78</v>
      </c>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c r="IW32" s="40"/>
      <c r="IX32" s="40"/>
      <c r="IY32" s="40"/>
      <c r="IZ32" s="40"/>
    </row>
    <row r="33" spans="1:260" s="44" customFormat="1" ht="105" customHeight="1">
      <c r="A33" s="40"/>
      <c r="B33" s="41" t="s">
        <v>181</v>
      </c>
      <c r="C33" s="42"/>
      <c r="D33" s="42"/>
      <c r="E33" s="41" t="s">
        <v>182</v>
      </c>
      <c r="F33" s="41" t="s">
        <v>183</v>
      </c>
      <c r="G33" s="41" t="s">
        <v>177</v>
      </c>
      <c r="H33" s="70">
        <v>45383</v>
      </c>
      <c r="I33" s="80" t="s">
        <v>137</v>
      </c>
      <c r="J33" s="43" t="s">
        <v>171</v>
      </c>
      <c r="K33" s="65" t="s">
        <v>79</v>
      </c>
      <c r="L33" s="43" t="s">
        <v>172</v>
      </c>
      <c r="M33" s="72" t="s">
        <v>80</v>
      </c>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c r="IW33" s="40"/>
      <c r="IX33" s="40"/>
      <c r="IY33" s="40"/>
      <c r="IZ33" s="40"/>
    </row>
    <row r="34" spans="1:260" s="45" customFormat="1" ht="105" customHeight="1">
      <c r="A34" s="46"/>
      <c r="B34" s="41" t="s">
        <v>184</v>
      </c>
      <c r="C34" s="42"/>
      <c r="D34" s="42"/>
      <c r="E34" s="41" t="s">
        <v>185</v>
      </c>
      <c r="F34" s="41" t="s">
        <v>186</v>
      </c>
      <c r="G34" s="41" t="s">
        <v>177</v>
      </c>
      <c r="H34" s="70">
        <v>45504</v>
      </c>
      <c r="I34" s="80" t="s">
        <v>187</v>
      </c>
      <c r="J34" s="43" t="s">
        <v>131</v>
      </c>
      <c r="K34" s="65" t="s">
        <v>76</v>
      </c>
      <c r="L34" s="43" t="s">
        <v>180</v>
      </c>
      <c r="M34" s="72" t="s">
        <v>78</v>
      </c>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c r="EE34" s="46"/>
      <c r="EF34" s="46"/>
      <c r="EG34" s="46"/>
      <c r="EH34" s="46"/>
      <c r="EI34" s="46"/>
      <c r="EJ34" s="46"/>
      <c r="EK34" s="46"/>
      <c r="EL34" s="46"/>
      <c r="EM34" s="46"/>
      <c r="EN34" s="46"/>
      <c r="EO34" s="46"/>
      <c r="EP34" s="46"/>
      <c r="EQ34" s="46"/>
      <c r="ER34" s="46"/>
      <c r="ES34" s="46"/>
      <c r="ET34" s="46"/>
      <c r="EU34" s="46"/>
      <c r="EV34" s="46"/>
      <c r="EW34" s="46"/>
      <c r="EX34" s="46"/>
      <c r="EY34" s="46"/>
      <c r="EZ34" s="46"/>
      <c r="FA34" s="46"/>
      <c r="FB34" s="46"/>
      <c r="FC34" s="46"/>
      <c r="FD34" s="46"/>
      <c r="FE34" s="46"/>
      <c r="FF34" s="46"/>
      <c r="FG34" s="46"/>
      <c r="FH34" s="46"/>
      <c r="FI34" s="46"/>
      <c r="FJ34" s="46"/>
      <c r="FK34" s="46"/>
      <c r="FL34" s="46"/>
      <c r="FM34" s="46"/>
      <c r="FN34" s="46"/>
      <c r="FO34" s="46"/>
      <c r="FP34" s="46"/>
      <c r="FQ34" s="46"/>
      <c r="FR34" s="46"/>
      <c r="FS34" s="46"/>
      <c r="FT34" s="46"/>
      <c r="FU34" s="46"/>
      <c r="FV34" s="46"/>
      <c r="FW34" s="46"/>
      <c r="FX34" s="46"/>
      <c r="FY34" s="46"/>
      <c r="FZ34" s="46"/>
      <c r="GA34" s="46"/>
      <c r="GB34" s="46"/>
      <c r="GC34" s="46"/>
      <c r="GD34" s="46"/>
      <c r="GE34" s="46"/>
      <c r="GF34" s="46"/>
      <c r="GG34" s="46"/>
      <c r="GH34" s="46"/>
      <c r="GI34" s="46"/>
      <c r="GJ34" s="46"/>
      <c r="GK34" s="46"/>
      <c r="GL34" s="46"/>
      <c r="GM34" s="46"/>
      <c r="GN34" s="46"/>
      <c r="GO34" s="46"/>
      <c r="GP34" s="46"/>
      <c r="GQ34" s="46"/>
      <c r="GR34" s="46"/>
      <c r="GS34" s="46"/>
      <c r="GT34" s="46"/>
      <c r="GU34" s="46"/>
      <c r="GV34" s="46"/>
      <c r="GW34" s="46"/>
      <c r="GX34" s="46"/>
      <c r="GY34" s="46"/>
      <c r="GZ34" s="46"/>
      <c r="HA34" s="46"/>
      <c r="HB34" s="46"/>
      <c r="HC34" s="46"/>
      <c r="HD34" s="46"/>
      <c r="HE34" s="46"/>
      <c r="HF34" s="46"/>
      <c r="HG34" s="46"/>
      <c r="HH34" s="46"/>
      <c r="HI34" s="46"/>
      <c r="HJ34" s="46"/>
      <c r="HK34" s="46"/>
      <c r="HL34" s="46"/>
      <c r="HM34" s="46"/>
      <c r="HN34" s="46"/>
      <c r="HO34" s="46"/>
      <c r="HP34" s="46"/>
      <c r="HQ34" s="46"/>
      <c r="HR34" s="46"/>
      <c r="HS34" s="46"/>
      <c r="HT34" s="46"/>
      <c r="HU34" s="46"/>
      <c r="HV34" s="46"/>
      <c r="HW34" s="46"/>
      <c r="HX34" s="46"/>
      <c r="HY34" s="46"/>
      <c r="HZ34" s="46"/>
      <c r="IA34" s="46"/>
      <c r="IB34" s="46"/>
      <c r="IC34" s="46"/>
      <c r="ID34" s="46"/>
      <c r="IE34" s="46"/>
      <c r="IF34" s="46"/>
      <c r="IG34" s="46"/>
      <c r="IH34" s="46"/>
      <c r="II34" s="46"/>
      <c r="IJ34" s="46"/>
      <c r="IK34" s="46"/>
      <c r="IL34" s="46"/>
      <c r="IM34" s="46"/>
      <c r="IN34" s="46"/>
      <c r="IO34" s="46"/>
      <c r="IP34" s="46"/>
      <c r="IQ34" s="46"/>
      <c r="IR34" s="46"/>
      <c r="IS34" s="46"/>
      <c r="IT34" s="46"/>
      <c r="IU34" s="46"/>
      <c r="IV34" s="46"/>
      <c r="IW34" s="46"/>
      <c r="IX34" s="46"/>
      <c r="IY34" s="46"/>
      <c r="IZ34" s="46"/>
    </row>
    <row r="35" spans="1:260" s="45" customFormat="1" ht="105" customHeight="1">
      <c r="A35" s="46"/>
      <c r="B35" s="41" t="s">
        <v>188</v>
      </c>
      <c r="C35" s="42"/>
      <c r="D35" s="42"/>
      <c r="E35" s="41" t="s">
        <v>189</v>
      </c>
      <c r="F35" s="41" t="s">
        <v>190</v>
      </c>
      <c r="G35" s="41" t="s">
        <v>177</v>
      </c>
      <c r="H35" s="70">
        <v>45383</v>
      </c>
      <c r="I35" s="80" t="s">
        <v>191</v>
      </c>
      <c r="J35" s="43" t="s">
        <v>192</v>
      </c>
      <c r="K35" s="65" t="s">
        <v>79</v>
      </c>
      <c r="L35" s="43" t="s">
        <v>180</v>
      </c>
      <c r="M35" s="72" t="s">
        <v>80</v>
      </c>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c r="EE35" s="46"/>
      <c r="EF35" s="46"/>
      <c r="EG35" s="46"/>
      <c r="EH35" s="46"/>
      <c r="EI35" s="46"/>
      <c r="EJ35" s="46"/>
      <c r="EK35" s="46"/>
      <c r="EL35" s="46"/>
      <c r="EM35" s="46"/>
      <c r="EN35" s="46"/>
      <c r="EO35" s="46"/>
      <c r="EP35" s="46"/>
      <c r="EQ35" s="46"/>
      <c r="ER35" s="46"/>
      <c r="ES35" s="46"/>
      <c r="ET35" s="46"/>
      <c r="EU35" s="46"/>
      <c r="EV35" s="46"/>
      <c r="EW35" s="46"/>
      <c r="EX35" s="46"/>
      <c r="EY35" s="46"/>
      <c r="EZ35" s="46"/>
      <c r="FA35" s="46"/>
      <c r="FB35" s="46"/>
      <c r="FC35" s="46"/>
      <c r="FD35" s="46"/>
      <c r="FE35" s="46"/>
      <c r="FF35" s="46"/>
      <c r="FG35" s="46"/>
      <c r="FH35" s="46"/>
      <c r="FI35" s="46"/>
      <c r="FJ35" s="46"/>
      <c r="FK35" s="46"/>
      <c r="FL35" s="46"/>
      <c r="FM35" s="46"/>
      <c r="FN35" s="46"/>
      <c r="FO35" s="46"/>
      <c r="FP35" s="46"/>
      <c r="FQ35" s="46"/>
      <c r="FR35" s="46"/>
      <c r="FS35" s="46"/>
      <c r="FT35" s="46"/>
      <c r="FU35" s="46"/>
      <c r="FV35" s="46"/>
      <c r="FW35" s="46"/>
      <c r="FX35" s="46"/>
      <c r="FY35" s="46"/>
      <c r="FZ35" s="46"/>
      <c r="GA35" s="46"/>
      <c r="GB35" s="46"/>
      <c r="GC35" s="46"/>
      <c r="GD35" s="46"/>
      <c r="GE35" s="46"/>
      <c r="GF35" s="46"/>
      <c r="GG35" s="46"/>
      <c r="GH35" s="46"/>
      <c r="GI35" s="46"/>
      <c r="GJ35" s="46"/>
      <c r="GK35" s="46"/>
      <c r="GL35" s="46"/>
      <c r="GM35" s="46"/>
      <c r="GN35" s="46"/>
      <c r="GO35" s="46"/>
      <c r="GP35" s="46"/>
      <c r="GQ35" s="46"/>
      <c r="GR35" s="46"/>
      <c r="GS35" s="46"/>
      <c r="GT35" s="46"/>
      <c r="GU35" s="46"/>
      <c r="GV35" s="46"/>
      <c r="GW35" s="46"/>
      <c r="GX35" s="46"/>
      <c r="GY35" s="46"/>
      <c r="GZ35" s="46"/>
      <c r="HA35" s="46"/>
      <c r="HB35" s="46"/>
      <c r="HC35" s="46"/>
      <c r="HD35" s="46"/>
      <c r="HE35" s="46"/>
      <c r="HF35" s="46"/>
      <c r="HG35" s="46"/>
      <c r="HH35" s="46"/>
      <c r="HI35" s="46"/>
      <c r="HJ35" s="46"/>
      <c r="HK35" s="46"/>
      <c r="HL35" s="46"/>
      <c r="HM35" s="46"/>
      <c r="HN35" s="46"/>
      <c r="HO35" s="46"/>
      <c r="HP35" s="46"/>
      <c r="HQ35" s="46"/>
      <c r="HR35" s="46"/>
      <c r="HS35" s="46"/>
      <c r="HT35" s="46"/>
      <c r="HU35" s="46"/>
      <c r="HV35" s="46"/>
      <c r="HW35" s="46"/>
      <c r="HX35" s="46"/>
      <c r="HY35" s="46"/>
      <c r="HZ35" s="46"/>
      <c r="IA35" s="46"/>
      <c r="IB35" s="46"/>
      <c r="IC35" s="46"/>
      <c r="ID35" s="46"/>
      <c r="IE35" s="46"/>
      <c r="IF35" s="46"/>
      <c r="IG35" s="46"/>
      <c r="IH35" s="46"/>
      <c r="II35" s="46"/>
      <c r="IJ35" s="46"/>
      <c r="IK35" s="46"/>
      <c r="IL35" s="46"/>
      <c r="IM35" s="46"/>
      <c r="IN35" s="46"/>
      <c r="IO35" s="46"/>
      <c r="IP35" s="46"/>
      <c r="IQ35" s="46"/>
      <c r="IR35" s="46"/>
      <c r="IS35" s="46"/>
      <c r="IT35" s="46"/>
      <c r="IU35" s="46"/>
      <c r="IV35" s="46"/>
      <c r="IW35" s="46"/>
      <c r="IX35" s="46"/>
      <c r="IY35" s="46"/>
      <c r="IZ35" s="46"/>
    </row>
    <row r="36" spans="1:260" s="45" customFormat="1" ht="105" customHeight="1">
      <c r="A36" s="46"/>
      <c r="B36" s="99" t="s">
        <v>193</v>
      </c>
      <c r="C36" s="100"/>
      <c r="D36" s="100"/>
      <c r="E36" s="99" t="s">
        <v>194</v>
      </c>
      <c r="F36" s="99" t="s">
        <v>195</v>
      </c>
      <c r="G36" s="99" t="s">
        <v>177</v>
      </c>
      <c r="H36" s="101">
        <v>45536</v>
      </c>
      <c r="I36" s="102" t="s">
        <v>137</v>
      </c>
      <c r="J36" s="103" t="s">
        <v>171</v>
      </c>
      <c r="K36" s="104" t="s">
        <v>79</v>
      </c>
      <c r="L36" s="103" t="s">
        <v>172</v>
      </c>
      <c r="M36" s="105" t="s">
        <v>80</v>
      </c>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c r="EE36" s="46"/>
      <c r="EF36" s="46"/>
      <c r="EG36" s="46"/>
      <c r="EH36" s="46"/>
      <c r="EI36" s="46"/>
      <c r="EJ36" s="46"/>
      <c r="EK36" s="46"/>
      <c r="EL36" s="46"/>
      <c r="EM36" s="46"/>
      <c r="EN36" s="46"/>
      <c r="EO36" s="46"/>
      <c r="EP36" s="46"/>
      <c r="EQ36" s="46"/>
      <c r="ER36" s="46"/>
      <c r="ES36" s="46"/>
      <c r="ET36" s="46"/>
      <c r="EU36" s="46"/>
      <c r="EV36" s="46"/>
      <c r="EW36" s="46"/>
      <c r="EX36" s="46"/>
      <c r="EY36" s="46"/>
      <c r="EZ36" s="46"/>
      <c r="FA36" s="46"/>
      <c r="FB36" s="46"/>
      <c r="FC36" s="46"/>
      <c r="FD36" s="46"/>
      <c r="FE36" s="46"/>
      <c r="FF36" s="46"/>
      <c r="FG36" s="46"/>
      <c r="FH36" s="46"/>
      <c r="FI36" s="46"/>
      <c r="FJ36" s="46"/>
      <c r="FK36" s="46"/>
      <c r="FL36" s="46"/>
      <c r="FM36" s="46"/>
      <c r="FN36" s="46"/>
      <c r="FO36" s="46"/>
      <c r="FP36" s="46"/>
      <c r="FQ36" s="46"/>
      <c r="FR36" s="46"/>
      <c r="FS36" s="46"/>
      <c r="FT36" s="46"/>
      <c r="FU36" s="46"/>
      <c r="FV36" s="46"/>
      <c r="FW36" s="46"/>
      <c r="FX36" s="46"/>
      <c r="FY36" s="46"/>
      <c r="FZ36" s="46"/>
      <c r="GA36" s="46"/>
      <c r="GB36" s="46"/>
      <c r="GC36" s="46"/>
      <c r="GD36" s="46"/>
      <c r="GE36" s="46"/>
      <c r="GF36" s="46"/>
      <c r="GG36" s="46"/>
      <c r="GH36" s="46"/>
      <c r="GI36" s="46"/>
      <c r="GJ36" s="46"/>
      <c r="GK36" s="46"/>
      <c r="GL36" s="46"/>
      <c r="GM36" s="46"/>
      <c r="GN36" s="46"/>
      <c r="GO36" s="46"/>
      <c r="GP36" s="46"/>
      <c r="GQ36" s="46"/>
      <c r="GR36" s="46"/>
      <c r="GS36" s="46"/>
      <c r="GT36" s="46"/>
      <c r="GU36" s="46"/>
      <c r="GV36" s="46"/>
      <c r="GW36" s="46"/>
      <c r="GX36" s="46"/>
      <c r="GY36" s="46"/>
      <c r="GZ36" s="46"/>
      <c r="HA36" s="46"/>
      <c r="HB36" s="46"/>
      <c r="HC36" s="46"/>
      <c r="HD36" s="46"/>
      <c r="HE36" s="46"/>
      <c r="HF36" s="46"/>
      <c r="HG36" s="46"/>
      <c r="HH36" s="46"/>
      <c r="HI36" s="46"/>
      <c r="HJ36" s="46"/>
      <c r="HK36" s="46"/>
      <c r="HL36" s="46"/>
      <c r="HM36" s="46"/>
      <c r="HN36" s="46"/>
      <c r="HO36" s="46"/>
      <c r="HP36" s="46"/>
      <c r="HQ36" s="46"/>
      <c r="HR36" s="46"/>
      <c r="HS36" s="46"/>
      <c r="HT36" s="46"/>
      <c r="HU36" s="46"/>
      <c r="HV36" s="46"/>
      <c r="HW36" s="46"/>
      <c r="HX36" s="46"/>
      <c r="HY36" s="46"/>
      <c r="HZ36" s="46"/>
      <c r="IA36" s="46"/>
      <c r="IB36" s="46"/>
      <c r="IC36" s="46"/>
      <c r="ID36" s="46"/>
      <c r="IE36" s="46"/>
      <c r="IF36" s="46"/>
      <c r="IG36" s="46"/>
      <c r="IH36" s="46"/>
      <c r="II36" s="46"/>
      <c r="IJ36" s="46"/>
      <c r="IK36" s="46"/>
      <c r="IL36" s="46"/>
      <c r="IM36" s="46"/>
      <c r="IN36" s="46"/>
      <c r="IO36" s="46"/>
      <c r="IP36" s="46"/>
      <c r="IQ36" s="46"/>
      <c r="IR36" s="46"/>
      <c r="IS36" s="46"/>
      <c r="IT36" s="46"/>
      <c r="IU36" s="46"/>
      <c r="IV36" s="46"/>
      <c r="IW36" s="46"/>
      <c r="IX36" s="46"/>
      <c r="IY36" s="46"/>
      <c r="IZ36" s="46"/>
    </row>
    <row r="37" spans="1:260" s="45" customFormat="1" ht="6.75" customHeight="1">
      <c r="A37" s="46"/>
      <c r="B37" s="196"/>
      <c r="C37" s="197"/>
      <c r="D37" s="197"/>
      <c r="E37" s="194"/>
      <c r="F37" s="194"/>
      <c r="G37" s="194"/>
      <c r="H37" s="187"/>
      <c r="I37" s="195"/>
      <c r="J37" s="195"/>
      <c r="K37" s="182"/>
      <c r="L37" s="195"/>
      <c r="M37" s="183"/>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c r="EE37" s="46"/>
      <c r="EF37" s="46"/>
      <c r="EG37" s="46"/>
      <c r="EH37" s="46"/>
      <c r="EI37" s="46"/>
      <c r="EJ37" s="46"/>
      <c r="EK37" s="46"/>
      <c r="EL37" s="46"/>
      <c r="EM37" s="46"/>
      <c r="EN37" s="46"/>
      <c r="EO37" s="46"/>
      <c r="EP37" s="46"/>
      <c r="EQ37" s="46"/>
      <c r="ER37" s="46"/>
      <c r="ES37" s="46"/>
      <c r="ET37" s="46"/>
      <c r="EU37" s="46"/>
      <c r="EV37" s="46"/>
      <c r="EW37" s="46"/>
      <c r="EX37" s="46"/>
      <c r="EY37" s="46"/>
      <c r="EZ37" s="46"/>
      <c r="FA37" s="46"/>
      <c r="FB37" s="46"/>
      <c r="FC37" s="46"/>
      <c r="FD37" s="46"/>
      <c r="FE37" s="46"/>
      <c r="FF37" s="46"/>
      <c r="FG37" s="46"/>
      <c r="FH37" s="46"/>
      <c r="FI37" s="46"/>
      <c r="FJ37" s="46"/>
      <c r="FK37" s="46"/>
      <c r="FL37" s="46"/>
      <c r="FM37" s="46"/>
      <c r="FN37" s="46"/>
      <c r="FO37" s="46"/>
      <c r="FP37" s="46"/>
      <c r="FQ37" s="46"/>
      <c r="FR37" s="46"/>
      <c r="FS37" s="46"/>
      <c r="FT37" s="46"/>
      <c r="FU37" s="46"/>
      <c r="FV37" s="46"/>
      <c r="FW37" s="46"/>
      <c r="FX37" s="46"/>
      <c r="FY37" s="46"/>
      <c r="FZ37" s="46"/>
      <c r="GA37" s="46"/>
      <c r="GB37" s="46"/>
      <c r="GC37" s="46"/>
      <c r="GD37" s="46"/>
      <c r="GE37" s="46"/>
      <c r="GF37" s="46"/>
      <c r="GG37" s="46"/>
      <c r="GH37" s="46"/>
      <c r="GI37" s="46"/>
      <c r="GJ37" s="46"/>
      <c r="GK37" s="46"/>
      <c r="GL37" s="46"/>
      <c r="GM37" s="46"/>
      <c r="GN37" s="46"/>
      <c r="GO37" s="46"/>
      <c r="GP37" s="46"/>
      <c r="GQ37" s="46"/>
      <c r="GR37" s="46"/>
      <c r="GS37" s="46"/>
      <c r="GT37" s="46"/>
      <c r="GU37" s="46"/>
      <c r="GV37" s="46"/>
      <c r="GW37" s="46"/>
      <c r="GX37" s="46"/>
      <c r="GY37" s="46"/>
      <c r="GZ37" s="46"/>
      <c r="HA37" s="46"/>
      <c r="HB37" s="46"/>
      <c r="HC37" s="46"/>
      <c r="HD37" s="46"/>
      <c r="HE37" s="46"/>
      <c r="HF37" s="46"/>
      <c r="HG37" s="46"/>
      <c r="HH37" s="46"/>
      <c r="HI37" s="46"/>
      <c r="HJ37" s="46"/>
      <c r="HK37" s="46"/>
      <c r="HL37" s="46"/>
      <c r="HM37" s="46"/>
      <c r="HN37" s="46"/>
      <c r="HO37" s="46"/>
      <c r="HP37" s="46"/>
      <c r="HQ37" s="46"/>
      <c r="HR37" s="46"/>
      <c r="HS37" s="46"/>
      <c r="HT37" s="46"/>
      <c r="HU37" s="46"/>
      <c r="HV37" s="46"/>
      <c r="HW37" s="46"/>
      <c r="HX37" s="46"/>
      <c r="HY37" s="46"/>
      <c r="HZ37" s="46"/>
      <c r="IA37" s="46"/>
      <c r="IB37" s="46"/>
      <c r="IC37" s="46"/>
      <c r="ID37" s="46"/>
      <c r="IE37" s="46"/>
      <c r="IF37" s="46"/>
      <c r="IG37" s="46"/>
      <c r="IH37" s="46"/>
      <c r="II37" s="46"/>
      <c r="IJ37" s="46"/>
      <c r="IK37" s="46"/>
      <c r="IL37" s="46"/>
      <c r="IM37" s="46"/>
      <c r="IN37" s="46"/>
      <c r="IO37" s="46"/>
      <c r="IP37" s="46"/>
      <c r="IQ37" s="46"/>
      <c r="IR37" s="46"/>
      <c r="IS37" s="46"/>
      <c r="IT37" s="46"/>
      <c r="IU37" s="46"/>
      <c r="IV37" s="46"/>
      <c r="IW37" s="46"/>
      <c r="IX37" s="46"/>
      <c r="IY37" s="46"/>
      <c r="IZ37" s="46"/>
    </row>
    <row r="38" spans="1:260" s="39" customFormat="1" ht="105" customHeight="1">
      <c r="A38" s="37"/>
      <c r="B38" s="106">
        <v>1.4</v>
      </c>
      <c r="C38" s="106" t="s">
        <v>28</v>
      </c>
      <c r="D38" s="118" t="s">
        <v>196</v>
      </c>
      <c r="E38" s="118" t="s">
        <v>197</v>
      </c>
      <c r="F38" s="106" t="s">
        <v>31</v>
      </c>
      <c r="G38" s="106"/>
      <c r="H38" s="107">
        <v>45536</v>
      </c>
      <c r="I38" s="108"/>
      <c r="J38" s="108" t="s">
        <v>32</v>
      </c>
      <c r="K38" s="109"/>
      <c r="L38" s="108"/>
      <c r="M38" s="108"/>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7"/>
      <c r="IE38" s="37"/>
      <c r="IF38" s="37"/>
      <c r="IG38" s="37"/>
      <c r="IH38" s="37"/>
      <c r="II38" s="37"/>
      <c r="IJ38" s="37"/>
      <c r="IK38" s="37"/>
      <c r="IL38" s="37"/>
      <c r="IM38" s="37"/>
      <c r="IN38" s="37"/>
      <c r="IO38" s="37"/>
      <c r="IP38" s="37"/>
      <c r="IQ38" s="37"/>
      <c r="IR38" s="37"/>
      <c r="IS38" s="37"/>
      <c r="IT38" s="37"/>
      <c r="IU38" s="37"/>
      <c r="IV38" s="37"/>
      <c r="IW38" s="37"/>
      <c r="IX38" s="37"/>
      <c r="IY38" s="37"/>
      <c r="IZ38" s="37"/>
    </row>
    <row r="39" spans="1:260" s="39" customFormat="1" ht="6.75" customHeight="1">
      <c r="A39" s="37"/>
      <c r="B39" s="178"/>
      <c r="C39" s="179"/>
      <c r="D39" s="190"/>
      <c r="E39" s="190"/>
      <c r="F39" s="179"/>
      <c r="G39" s="179"/>
      <c r="H39" s="180"/>
      <c r="I39" s="181"/>
      <c r="J39" s="181"/>
      <c r="K39" s="182"/>
      <c r="L39" s="181"/>
      <c r="M39" s="183"/>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37"/>
      <c r="IF39" s="37"/>
      <c r="IG39" s="37"/>
      <c r="IH39" s="37"/>
      <c r="II39" s="37"/>
      <c r="IJ39" s="37"/>
      <c r="IK39" s="37"/>
      <c r="IL39" s="37"/>
      <c r="IM39" s="37"/>
      <c r="IN39" s="37"/>
      <c r="IO39" s="37"/>
      <c r="IP39" s="37"/>
      <c r="IQ39" s="37"/>
      <c r="IR39" s="37"/>
      <c r="IS39" s="37"/>
      <c r="IT39" s="37"/>
      <c r="IU39" s="37"/>
      <c r="IV39" s="37"/>
      <c r="IW39" s="37"/>
      <c r="IX39" s="37"/>
      <c r="IY39" s="37"/>
      <c r="IZ39" s="37"/>
    </row>
    <row r="40" spans="1:260" s="36" customFormat="1" ht="111.75" customHeight="1">
      <c r="A40" s="35"/>
      <c r="B40" s="89" t="s">
        <v>198</v>
      </c>
      <c r="C40" s="131"/>
      <c r="D40" s="131"/>
      <c r="E40" s="89" t="str">
        <f>+E14</f>
        <v>Procure Stock Condition Survey</v>
      </c>
      <c r="F40" s="89" t="str">
        <f>+F14</f>
        <v>Contract in place</v>
      </c>
      <c r="G40" s="89" t="str">
        <f t="shared" ref="G40:J40" si="2">+G14</f>
        <v>Head of HA/Compliance Manager</v>
      </c>
      <c r="H40" s="91">
        <f t="shared" si="2"/>
        <v>45355</v>
      </c>
      <c r="I40" s="132" t="str">
        <f t="shared" si="2"/>
        <v>In place - Tabitha Mautsi now in post
Minor mobilisation ares to complete (Digital side and survey, waiting for agreement)
Inspection of homes commenced start on the Damp and Mould properties</v>
      </c>
      <c r="J40" s="89" t="str">
        <f t="shared" si="2"/>
        <v>Contract in place</v>
      </c>
      <c r="K40" s="97" t="s">
        <v>79</v>
      </c>
      <c r="L40" s="89" t="s">
        <v>80</v>
      </c>
      <c r="M40" s="98" t="s">
        <v>80</v>
      </c>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35"/>
      <c r="IX40" s="35"/>
      <c r="IY40" s="35"/>
      <c r="IZ40" s="35"/>
    </row>
    <row r="41" spans="1:260" s="36" customFormat="1" ht="105" customHeight="1">
      <c r="A41" s="35"/>
      <c r="B41" s="41" t="s">
        <v>199</v>
      </c>
      <c r="C41" s="38"/>
      <c r="D41" s="38"/>
      <c r="E41" s="41" t="str">
        <f>+E15</f>
        <v>Recruit Interim role to manage the contract, Stock Condition Manager</v>
      </c>
      <c r="F41" s="41" t="str">
        <f t="shared" ref="F41:J41" si="3">+F15</f>
        <v>Interim in place</v>
      </c>
      <c r="G41" s="41" t="str">
        <f t="shared" si="3"/>
        <v>Head of HA/Compliance Manager</v>
      </c>
      <c r="H41" s="70">
        <f t="shared" si="3"/>
        <v>45350</v>
      </c>
      <c r="I41" s="81" t="str">
        <f>+I15</f>
        <v>Done</v>
      </c>
      <c r="J41" s="41" t="str">
        <f t="shared" si="3"/>
        <v>Post filled</v>
      </c>
      <c r="K41" s="65" t="s">
        <v>79</v>
      </c>
      <c r="L41" s="41" t="s">
        <v>80</v>
      </c>
      <c r="M41" s="72" t="s">
        <v>80</v>
      </c>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c r="IW41" s="35"/>
      <c r="IX41" s="35"/>
      <c r="IY41" s="35"/>
      <c r="IZ41" s="35"/>
    </row>
    <row r="42" spans="1:260" s="36" customFormat="1" ht="105" customHeight="1">
      <c r="A42" s="35"/>
      <c r="B42" s="41" t="s">
        <v>200</v>
      </c>
      <c r="C42" s="38"/>
      <c r="D42" s="38"/>
      <c r="E42" s="41" t="str">
        <f t="shared" ref="E42:L43" si="4">+E16</f>
        <v xml:space="preserve">Arrange for data to be uploaded onto the MRI systems </v>
      </c>
      <c r="F42" s="41" t="str">
        <f t="shared" si="4"/>
        <v>Process to be developed, regular reporting direct from the Housing software. Data will be hosted for 12 months by Ridge the term contractor whilst we build a data module for the information.</v>
      </c>
      <c r="G42" s="41" t="str">
        <f t="shared" si="4"/>
        <v>Stock Condition Manager/ Planned Maintenance Manager /IT Lead</v>
      </c>
      <c r="H42" s="70">
        <f t="shared" si="4"/>
        <v>45720</v>
      </c>
      <c r="I42" s="63" t="str">
        <f t="shared" si="4"/>
        <v>Identified that we own the Asset module and it does what we need it to do.  
26/07/24 - Demo from MRI of a fully functioning system and meeting with Peabody to see how they use the system currently</v>
      </c>
      <c r="J42" s="41" t="str">
        <f t="shared" si="4"/>
        <v>Full system in place</v>
      </c>
      <c r="K42" s="65" t="s">
        <v>76</v>
      </c>
      <c r="L42" s="41" t="str">
        <f>+L16</f>
        <v xml:space="preserve">The system is in place but not currently used to its full potential. 
</v>
      </c>
      <c r="M42" s="72" t="s">
        <v>78</v>
      </c>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c r="IW42" s="35"/>
      <c r="IX42" s="35"/>
      <c r="IY42" s="35"/>
      <c r="IZ42" s="35"/>
    </row>
    <row r="43" spans="1:260" s="36" customFormat="1" ht="105" customHeight="1">
      <c r="A43" s="35"/>
      <c r="B43" s="41" t="s">
        <v>201</v>
      </c>
      <c r="C43" s="38"/>
      <c r="D43" s="38"/>
      <c r="E43" s="41" t="str">
        <f t="shared" si="4"/>
        <v>Ensure all Cat 1 &amp; 2 actions are undertaken</v>
      </c>
      <c r="F43" s="41" t="str">
        <f t="shared" si="4"/>
        <v xml:space="preserve">All Cat 1 &amp; 2 works to be actioned within current government guidelines.  </v>
      </c>
      <c r="G43" s="41" t="str">
        <f t="shared" si="4"/>
        <v>Stock Condition Manager /Head of compliance /Responsive Repairs Manager</v>
      </c>
      <c r="H43" s="70">
        <f t="shared" si="4"/>
        <v>45839</v>
      </c>
      <c r="I43" s="63" t="str">
        <f t="shared" si="4"/>
        <v>Repairs team managing the process and instructing contractors. Repairs logged onto system. .</v>
      </c>
      <c r="J43" s="41" t="str">
        <f t="shared" si="4"/>
        <v xml:space="preserve">  All category 1 and 2 works completed on a rolling programme as identified by the SCS inspections. 
Process formally in place.  Works being delivered to guidelines</v>
      </c>
      <c r="K43" s="65" t="s">
        <v>76</v>
      </c>
      <c r="L43" s="41" t="str">
        <f t="shared" si="4"/>
        <v xml:space="preserve">All Systems in place to record works and manage the delivery of them. </v>
      </c>
      <c r="M43" s="72" t="s">
        <v>78</v>
      </c>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c r="IW43" s="35"/>
      <c r="IX43" s="35"/>
      <c r="IY43" s="35"/>
      <c r="IZ43" s="35"/>
    </row>
    <row r="44" spans="1:260" s="36" customFormat="1" ht="105" customHeight="1">
      <c r="A44" s="35"/>
      <c r="B44" s="41" t="s">
        <v>202</v>
      </c>
      <c r="C44" s="38"/>
      <c r="D44" s="38"/>
      <c r="E44" s="41" t="str">
        <f t="shared" ref="E44:L44" si="5">+E18</f>
        <v>Development of the Planned Maintenance system MRI</v>
      </c>
      <c r="F44" s="41" t="str">
        <f t="shared" si="5"/>
        <v xml:space="preserve">MRI operational </v>
      </c>
      <c r="G44" s="41" t="str">
        <f>+G18</f>
        <v>IT Lead / Head of HA / Planned Maintenance Manager</v>
      </c>
      <c r="H44" s="70">
        <v>45720</v>
      </c>
      <c r="I44" s="63" t="str">
        <f t="shared" si="5"/>
        <v>Initial meetings have commenced to setup meeting with MRI to establish process Liaise with planned works team. 
26/07/24 - Demo from MRI of a fully functioning system and meeting with Peabody to see how they use the system currently</v>
      </c>
      <c r="J44" s="41" t="str">
        <f t="shared" si="5"/>
        <v>The Asset module used for building and monitoring the investment plans for the stock</v>
      </c>
      <c r="K44" s="65" t="s">
        <v>76</v>
      </c>
      <c r="L44" s="41" t="str">
        <f t="shared" si="5"/>
        <v>The system is in place but not currently used to its full potential.  Team in place to deliver this.  Meeting with MRI to be set up</v>
      </c>
      <c r="M44" s="72" t="s">
        <v>78</v>
      </c>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c r="IW44" s="35"/>
      <c r="IX44" s="35"/>
      <c r="IY44" s="35"/>
      <c r="IZ44" s="35"/>
    </row>
    <row r="45" spans="1:260" s="36" customFormat="1" ht="105" customHeight="1">
      <c r="A45" s="35"/>
      <c r="B45" s="99" t="s">
        <v>203</v>
      </c>
      <c r="C45" s="126"/>
      <c r="D45" s="126"/>
      <c r="E45" s="99" t="str">
        <f t="shared" ref="E45:L45" si="6">+E19</f>
        <v>Develop a process that ensures that the results from the condition surveys are fed into the Planned Maintenance Programme which will be live on the MRI system</v>
      </c>
      <c r="F45" s="99" t="str">
        <f t="shared" si="6"/>
        <v>Planned Maintenance Programme updated and fully costed using the data from the surveys</v>
      </c>
      <c r="G45" s="99" t="s">
        <v>204</v>
      </c>
      <c r="H45" s="101">
        <f t="shared" si="6"/>
        <v>45687</v>
      </c>
      <c r="I45" s="127" t="str">
        <f t="shared" si="6"/>
        <v>Initial meetings, looking at aligning the Stock condition work so the data can be updated automatically</v>
      </c>
      <c r="J45" s="99" t="str">
        <f t="shared" si="6"/>
        <v>System and process in place and working</v>
      </c>
      <c r="K45" s="104" t="s">
        <v>76</v>
      </c>
      <c r="L45" s="99" t="str">
        <f t="shared" si="6"/>
        <v>Work is progressing and the systems compatible</v>
      </c>
      <c r="M45" s="105" t="s">
        <v>78</v>
      </c>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c r="IW45" s="35"/>
      <c r="IX45" s="35"/>
      <c r="IY45" s="35"/>
      <c r="IZ45" s="35"/>
    </row>
    <row r="46" spans="1:260" s="36" customFormat="1" ht="6.75" customHeight="1">
      <c r="A46" s="35"/>
      <c r="B46" s="196"/>
      <c r="C46" s="179"/>
      <c r="D46" s="179"/>
      <c r="E46" s="194"/>
      <c r="F46" s="194"/>
      <c r="G46" s="194"/>
      <c r="H46" s="187"/>
      <c r="I46" s="194"/>
      <c r="J46" s="194"/>
      <c r="K46" s="182"/>
      <c r="L46" s="194"/>
      <c r="M46" s="183"/>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c r="IW46" s="35"/>
      <c r="IX46" s="35"/>
      <c r="IY46" s="35"/>
      <c r="IZ46" s="35"/>
    </row>
    <row r="47" spans="1:260" s="51" customFormat="1" ht="130.5">
      <c r="A47" s="48"/>
      <c r="B47" s="118">
        <v>1.5</v>
      </c>
      <c r="C47" s="118" t="s">
        <v>33</v>
      </c>
      <c r="D47" s="118" t="s">
        <v>34</v>
      </c>
      <c r="E47" s="118" t="s">
        <v>35</v>
      </c>
      <c r="F47" s="118" t="s">
        <v>205</v>
      </c>
      <c r="G47" s="118"/>
      <c r="H47" s="119">
        <v>45352</v>
      </c>
      <c r="I47" s="118" t="s">
        <v>206</v>
      </c>
      <c r="J47" s="121" t="s">
        <v>207</v>
      </c>
      <c r="K47" s="109"/>
      <c r="L47" s="121"/>
      <c r="M47" s="10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48"/>
      <c r="HC47" s="48"/>
      <c r="HD47" s="48"/>
      <c r="HE47" s="48"/>
      <c r="HF47" s="48"/>
      <c r="HG47" s="48"/>
      <c r="HH47" s="48"/>
      <c r="HI47" s="48"/>
      <c r="HJ47" s="48"/>
      <c r="HK47" s="48"/>
      <c r="HL47" s="48"/>
      <c r="HM47" s="48"/>
      <c r="HN47" s="48"/>
      <c r="HO47" s="48"/>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row>
    <row r="48" spans="1:260" s="51" customFormat="1" ht="6.75" customHeight="1">
      <c r="A48" s="48"/>
      <c r="B48" s="189"/>
      <c r="C48" s="190"/>
      <c r="D48" s="190"/>
      <c r="E48" s="190"/>
      <c r="F48" s="190"/>
      <c r="G48" s="190"/>
      <c r="H48" s="191"/>
      <c r="I48" s="190"/>
      <c r="J48" s="192"/>
      <c r="K48" s="182"/>
      <c r="L48" s="192"/>
      <c r="M48" s="183"/>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48"/>
      <c r="HC48" s="48"/>
      <c r="HD48" s="48"/>
      <c r="HE48" s="48"/>
      <c r="HF48" s="48"/>
      <c r="HG48" s="48"/>
      <c r="HH48" s="48"/>
      <c r="HI48" s="48"/>
      <c r="HJ48" s="48"/>
      <c r="HK48" s="48"/>
      <c r="HL48" s="48"/>
      <c r="HM48" s="48"/>
      <c r="HN48" s="48"/>
      <c r="HO48" s="48"/>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row>
    <row r="49" spans="1:260" s="56" customFormat="1" ht="130.5" customHeight="1">
      <c r="A49" s="52"/>
      <c r="B49" s="122" t="s">
        <v>208</v>
      </c>
      <c r="C49" s="123"/>
      <c r="D49" s="123"/>
      <c r="E49" s="128" t="s">
        <v>209</v>
      </c>
      <c r="F49" s="122" t="s">
        <v>210</v>
      </c>
      <c r="G49" s="122" t="s">
        <v>211</v>
      </c>
      <c r="H49" s="91">
        <v>45338</v>
      </c>
      <c r="I49" s="129" t="s">
        <v>212</v>
      </c>
      <c r="J49" s="130" t="s">
        <v>213</v>
      </c>
      <c r="K49" s="97" t="s">
        <v>73</v>
      </c>
      <c r="L49" s="130" t="s">
        <v>214</v>
      </c>
      <c r="M49" s="98" t="s">
        <v>83</v>
      </c>
      <c r="N49" s="56" t="s">
        <v>215</v>
      </c>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c r="DE49" s="52"/>
      <c r="DF49" s="52"/>
      <c r="DG49" s="52"/>
      <c r="DH49" s="52"/>
      <c r="DI49" s="52"/>
      <c r="DJ49" s="52"/>
      <c r="DK49" s="52"/>
      <c r="DL49" s="52"/>
      <c r="DM49" s="52"/>
      <c r="DN49" s="52"/>
      <c r="DO49" s="52"/>
      <c r="DP49" s="52"/>
      <c r="DQ49" s="52"/>
      <c r="DR49" s="52"/>
      <c r="DS49" s="52"/>
      <c r="DT49" s="52"/>
      <c r="DU49" s="52"/>
      <c r="DV49" s="52"/>
      <c r="DW49" s="52"/>
      <c r="DX49" s="52"/>
      <c r="DY49" s="52"/>
      <c r="DZ49" s="52"/>
      <c r="EA49" s="52"/>
      <c r="EB49" s="52"/>
      <c r="EC49" s="52"/>
      <c r="ED49" s="52"/>
      <c r="EE49" s="52"/>
      <c r="EF49" s="52"/>
      <c r="EG49" s="52"/>
      <c r="EH49" s="52"/>
      <c r="EI49" s="52"/>
      <c r="EJ49" s="52"/>
      <c r="EK49" s="52"/>
      <c r="EL49" s="52"/>
      <c r="EM49" s="52"/>
      <c r="EN49" s="52"/>
      <c r="EO49" s="52"/>
      <c r="EP49" s="52"/>
      <c r="EQ49" s="52"/>
      <c r="ER49" s="52"/>
      <c r="ES49" s="52"/>
      <c r="ET49" s="52"/>
      <c r="EU49" s="52"/>
      <c r="EV49" s="52"/>
      <c r="EW49" s="52"/>
      <c r="EX49" s="52"/>
      <c r="EY49" s="52"/>
      <c r="EZ49" s="52"/>
      <c r="FA49" s="52"/>
      <c r="FB49" s="52"/>
      <c r="FC49" s="52"/>
      <c r="FD49" s="52"/>
      <c r="FE49" s="52"/>
      <c r="FF49" s="52"/>
      <c r="FG49" s="52"/>
      <c r="FH49" s="52"/>
      <c r="FI49" s="52"/>
      <c r="FJ49" s="52"/>
      <c r="FK49" s="52"/>
      <c r="FL49" s="52"/>
      <c r="FM49" s="52"/>
      <c r="FN49" s="52"/>
      <c r="FO49" s="52"/>
      <c r="FP49" s="52"/>
      <c r="FQ49" s="52"/>
      <c r="FR49" s="52"/>
      <c r="FS49" s="52"/>
      <c r="FT49" s="52"/>
      <c r="FU49" s="52"/>
      <c r="FV49" s="52"/>
      <c r="FW49" s="52"/>
      <c r="FX49" s="52"/>
      <c r="FY49" s="52"/>
      <c r="FZ49" s="52"/>
      <c r="GA49" s="52"/>
      <c r="GB49" s="52"/>
      <c r="GC49" s="52"/>
      <c r="GD49" s="52"/>
      <c r="GE49" s="52"/>
      <c r="GF49" s="52"/>
      <c r="GG49" s="52"/>
      <c r="GH49" s="52"/>
      <c r="GI49" s="52"/>
      <c r="GJ49" s="52"/>
      <c r="GK49" s="52"/>
      <c r="GL49" s="52"/>
      <c r="GM49" s="52"/>
      <c r="GN49" s="52"/>
      <c r="GO49" s="52"/>
      <c r="GP49" s="52"/>
      <c r="GQ49" s="52"/>
      <c r="GR49" s="52"/>
      <c r="GS49" s="52"/>
      <c r="GT49" s="52"/>
      <c r="GU49" s="52"/>
      <c r="GV49" s="52"/>
      <c r="GW49" s="52"/>
      <c r="GX49" s="52"/>
      <c r="GY49" s="52"/>
      <c r="GZ49" s="52"/>
      <c r="HA49" s="52"/>
      <c r="HB49" s="52"/>
      <c r="HC49" s="52"/>
      <c r="HD49" s="52"/>
      <c r="HE49" s="52"/>
      <c r="HF49" s="52"/>
      <c r="HG49" s="52"/>
      <c r="HH49" s="52"/>
      <c r="HI49" s="52"/>
      <c r="HJ49" s="52"/>
      <c r="HK49" s="52"/>
      <c r="HL49" s="52"/>
      <c r="HM49" s="52"/>
      <c r="HN49" s="52"/>
      <c r="HO49" s="52"/>
      <c r="HP49" s="52"/>
      <c r="HQ49" s="52"/>
      <c r="HR49" s="52"/>
      <c r="HS49" s="52"/>
      <c r="HT49" s="52"/>
      <c r="HU49" s="52"/>
      <c r="HV49" s="52"/>
      <c r="HW49" s="52"/>
      <c r="HX49" s="52"/>
      <c r="HY49" s="52"/>
      <c r="HZ49" s="52"/>
      <c r="IA49" s="52"/>
      <c r="IB49" s="52"/>
      <c r="IC49" s="52"/>
      <c r="ID49" s="52"/>
      <c r="IE49" s="52"/>
      <c r="IF49" s="52"/>
      <c r="IG49" s="52"/>
      <c r="IH49" s="52"/>
      <c r="II49" s="52"/>
      <c r="IJ49" s="52"/>
      <c r="IK49" s="52"/>
      <c r="IL49" s="52"/>
      <c r="IM49" s="52"/>
      <c r="IN49" s="52"/>
      <c r="IO49" s="52"/>
      <c r="IP49" s="52"/>
      <c r="IQ49" s="52"/>
      <c r="IR49" s="52"/>
      <c r="IS49" s="52"/>
      <c r="IT49" s="52"/>
      <c r="IU49" s="52"/>
      <c r="IV49" s="52"/>
      <c r="IW49" s="52"/>
      <c r="IX49" s="52"/>
      <c r="IY49" s="52"/>
      <c r="IZ49" s="52"/>
    </row>
    <row r="50" spans="1:260" s="56" customFormat="1" ht="105" customHeight="1">
      <c r="A50" s="52"/>
      <c r="B50" s="53" t="s">
        <v>216</v>
      </c>
      <c r="C50" s="54"/>
      <c r="D50" s="54"/>
      <c r="E50" s="53" t="s">
        <v>217</v>
      </c>
      <c r="F50" s="53" t="s">
        <v>218</v>
      </c>
      <c r="G50" s="53" t="s">
        <v>219</v>
      </c>
      <c r="H50" s="70">
        <v>45351</v>
      </c>
      <c r="I50" s="82" t="s">
        <v>220</v>
      </c>
      <c r="J50" s="55" t="s">
        <v>221</v>
      </c>
      <c r="K50" s="65" t="s">
        <v>79</v>
      </c>
      <c r="L50" s="55" t="s">
        <v>222</v>
      </c>
      <c r="M50" s="72" t="s">
        <v>80</v>
      </c>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c r="IN50" s="52"/>
      <c r="IO50" s="52"/>
      <c r="IP50" s="52"/>
      <c r="IQ50" s="52"/>
      <c r="IR50" s="52"/>
      <c r="IS50" s="52"/>
      <c r="IT50" s="52"/>
      <c r="IU50" s="52"/>
      <c r="IV50" s="52"/>
      <c r="IW50" s="52"/>
      <c r="IX50" s="52"/>
      <c r="IY50" s="52"/>
      <c r="IZ50" s="52"/>
    </row>
    <row r="51" spans="1:260" s="56" customFormat="1" ht="105" customHeight="1">
      <c r="A51" s="52"/>
      <c r="B51" s="53" t="s">
        <v>223</v>
      </c>
      <c r="C51" s="54"/>
      <c r="D51" s="54"/>
      <c r="E51" s="53" t="s">
        <v>224</v>
      </c>
      <c r="F51" s="53" t="s">
        <v>225</v>
      </c>
      <c r="G51" s="53" t="s">
        <v>226</v>
      </c>
      <c r="H51" s="70">
        <v>45383</v>
      </c>
      <c r="I51" s="82" t="s">
        <v>227</v>
      </c>
      <c r="J51" s="55" t="s">
        <v>228</v>
      </c>
      <c r="K51" s="65" t="s">
        <v>79</v>
      </c>
      <c r="L51" s="55" t="s">
        <v>229</v>
      </c>
      <c r="M51" s="72" t="s">
        <v>80</v>
      </c>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c r="IT51" s="52"/>
      <c r="IU51" s="52"/>
      <c r="IV51" s="52"/>
      <c r="IW51" s="52"/>
      <c r="IX51" s="52"/>
      <c r="IY51" s="52"/>
      <c r="IZ51" s="52"/>
    </row>
    <row r="52" spans="1:260" s="56" customFormat="1" ht="143.25" customHeight="1">
      <c r="A52" s="52"/>
      <c r="B52" s="53" t="s">
        <v>230</v>
      </c>
      <c r="C52" s="54"/>
      <c r="D52" s="54"/>
      <c r="E52" s="53" t="s">
        <v>231</v>
      </c>
      <c r="F52" s="53" t="s">
        <v>232</v>
      </c>
      <c r="G52" s="53" t="s">
        <v>233</v>
      </c>
      <c r="H52" s="70">
        <v>45444</v>
      </c>
      <c r="I52" s="82" t="s">
        <v>234</v>
      </c>
      <c r="J52" s="55" t="s">
        <v>228</v>
      </c>
      <c r="K52" s="65" t="s">
        <v>73</v>
      </c>
      <c r="L52" s="55" t="s">
        <v>235</v>
      </c>
      <c r="M52" s="72" t="s">
        <v>83</v>
      </c>
      <c r="N52" s="56" t="s">
        <v>236</v>
      </c>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c r="IG52" s="52"/>
      <c r="IH52" s="52"/>
      <c r="II52" s="52"/>
      <c r="IJ52" s="52"/>
      <c r="IK52" s="52"/>
      <c r="IL52" s="52"/>
      <c r="IM52" s="52"/>
      <c r="IN52" s="52"/>
      <c r="IO52" s="52"/>
      <c r="IP52" s="52"/>
      <c r="IQ52" s="52"/>
      <c r="IR52" s="52"/>
      <c r="IS52" s="52"/>
      <c r="IT52" s="52"/>
      <c r="IU52" s="52"/>
      <c r="IV52" s="52"/>
      <c r="IW52" s="52"/>
      <c r="IX52" s="52"/>
      <c r="IY52" s="52"/>
      <c r="IZ52" s="52"/>
    </row>
    <row r="53" spans="1:260" s="56" customFormat="1" ht="105" customHeight="1">
      <c r="A53" s="52"/>
      <c r="B53" s="53" t="s">
        <v>237</v>
      </c>
      <c r="C53" s="54"/>
      <c r="D53" s="54"/>
      <c r="E53" s="53" t="s">
        <v>238</v>
      </c>
      <c r="F53" s="53" t="s">
        <v>239</v>
      </c>
      <c r="G53" s="53" t="s">
        <v>240</v>
      </c>
      <c r="H53" s="70">
        <v>45383</v>
      </c>
      <c r="I53" s="82" t="s">
        <v>241</v>
      </c>
      <c r="J53" s="55" t="s">
        <v>242</v>
      </c>
      <c r="K53" s="65" t="s">
        <v>76</v>
      </c>
      <c r="L53" s="55" t="s">
        <v>243</v>
      </c>
      <c r="M53" s="72" t="s">
        <v>78</v>
      </c>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52"/>
      <c r="IO53" s="52"/>
      <c r="IP53" s="52"/>
      <c r="IQ53" s="52"/>
      <c r="IR53" s="52"/>
      <c r="IS53" s="52"/>
      <c r="IT53" s="52"/>
      <c r="IU53" s="52"/>
      <c r="IV53" s="52"/>
      <c r="IW53" s="52"/>
      <c r="IX53" s="52"/>
      <c r="IY53" s="52"/>
      <c r="IZ53" s="52"/>
    </row>
    <row r="54" spans="1:260" s="56" customFormat="1" ht="105" customHeight="1">
      <c r="A54" s="52"/>
      <c r="B54" s="53" t="s">
        <v>244</v>
      </c>
      <c r="C54" s="54"/>
      <c r="D54" s="54"/>
      <c r="E54" s="53" t="s">
        <v>245</v>
      </c>
      <c r="F54" s="53" t="s">
        <v>246</v>
      </c>
      <c r="G54" s="53" t="s">
        <v>247</v>
      </c>
      <c r="H54" s="70">
        <v>45413</v>
      </c>
      <c r="I54" s="82" t="s">
        <v>248</v>
      </c>
      <c r="J54" s="55" t="s">
        <v>249</v>
      </c>
      <c r="K54" s="65" t="s">
        <v>73</v>
      </c>
      <c r="L54" s="55" t="s">
        <v>250</v>
      </c>
      <c r="M54" s="72" t="s">
        <v>83</v>
      </c>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c r="IT54" s="52"/>
      <c r="IU54" s="52"/>
      <c r="IV54" s="52"/>
      <c r="IW54" s="52"/>
      <c r="IX54" s="52"/>
      <c r="IY54" s="52"/>
      <c r="IZ54" s="52"/>
    </row>
    <row r="55" spans="1:260" s="56" customFormat="1" ht="105" customHeight="1">
      <c r="A55" s="52"/>
      <c r="B55" s="53" t="s">
        <v>251</v>
      </c>
      <c r="C55" s="54"/>
      <c r="D55" s="54"/>
      <c r="E55" s="53" t="s">
        <v>252</v>
      </c>
      <c r="F55" s="41" t="s">
        <v>183</v>
      </c>
      <c r="G55" s="41" t="s">
        <v>177</v>
      </c>
      <c r="H55" s="70">
        <v>45383</v>
      </c>
      <c r="I55" s="80" t="s">
        <v>253</v>
      </c>
      <c r="J55" s="43" t="s">
        <v>171</v>
      </c>
      <c r="K55" s="65" t="s">
        <v>79</v>
      </c>
      <c r="L55" s="43" t="s">
        <v>254</v>
      </c>
      <c r="M55" s="72" t="s">
        <v>80</v>
      </c>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c r="GS55" s="52"/>
      <c r="GT55" s="52"/>
      <c r="GU55" s="52"/>
      <c r="GV55" s="52"/>
      <c r="GW55" s="52"/>
      <c r="GX55" s="52"/>
      <c r="GY55" s="52"/>
      <c r="GZ55" s="52"/>
      <c r="HA55" s="52"/>
      <c r="HB55" s="52"/>
      <c r="HC55" s="52"/>
      <c r="HD55" s="52"/>
      <c r="HE55" s="52"/>
      <c r="HF55" s="52"/>
      <c r="HG55" s="52"/>
      <c r="HH55" s="52"/>
      <c r="HI55" s="52"/>
      <c r="HJ55" s="52"/>
      <c r="HK55" s="52"/>
      <c r="HL55" s="52"/>
      <c r="HM55" s="52"/>
      <c r="HN55" s="52"/>
      <c r="HO55" s="52"/>
      <c r="HP55" s="52"/>
      <c r="HQ55" s="52"/>
      <c r="HR55" s="52"/>
      <c r="HS55" s="52"/>
      <c r="HT55" s="52"/>
      <c r="HU55" s="52"/>
      <c r="HV55" s="52"/>
      <c r="HW55" s="52"/>
      <c r="HX55" s="52"/>
      <c r="HY55" s="52"/>
      <c r="HZ55" s="52"/>
      <c r="IA55" s="52"/>
      <c r="IB55" s="52"/>
      <c r="IC55" s="52"/>
      <c r="ID55" s="52"/>
      <c r="IE55" s="52"/>
      <c r="IF55" s="52"/>
      <c r="IG55" s="52"/>
      <c r="IH55" s="52"/>
      <c r="II55" s="52"/>
      <c r="IJ55" s="52"/>
      <c r="IK55" s="52"/>
      <c r="IL55" s="52"/>
      <c r="IM55" s="52"/>
      <c r="IN55" s="52"/>
      <c r="IO55" s="52"/>
      <c r="IP55" s="52"/>
      <c r="IQ55" s="52"/>
      <c r="IR55" s="52"/>
      <c r="IS55" s="52"/>
      <c r="IT55" s="52"/>
      <c r="IU55" s="52"/>
      <c r="IV55" s="52"/>
      <c r="IW55" s="52"/>
      <c r="IX55" s="52"/>
      <c r="IY55" s="52"/>
      <c r="IZ55" s="52"/>
    </row>
    <row r="56" spans="1:260" s="56" customFormat="1" ht="105" customHeight="1">
      <c r="A56" s="52"/>
      <c r="B56" s="116" t="s">
        <v>255</v>
      </c>
      <c r="C56" s="117"/>
      <c r="D56" s="117"/>
      <c r="E56" s="116" t="s">
        <v>168</v>
      </c>
      <c r="F56" s="116" t="s">
        <v>256</v>
      </c>
      <c r="G56" s="99" t="s">
        <v>177</v>
      </c>
      <c r="H56" s="101">
        <v>45383</v>
      </c>
      <c r="I56" s="102" t="s">
        <v>137</v>
      </c>
      <c r="J56" s="103" t="s">
        <v>171</v>
      </c>
      <c r="K56" s="104" t="s">
        <v>79</v>
      </c>
      <c r="L56" s="103" t="s">
        <v>172</v>
      </c>
      <c r="M56" s="105" t="s">
        <v>80</v>
      </c>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c r="IT56" s="52"/>
      <c r="IU56" s="52"/>
      <c r="IV56" s="52"/>
      <c r="IW56" s="52"/>
      <c r="IX56" s="52"/>
      <c r="IY56" s="52"/>
      <c r="IZ56" s="52"/>
    </row>
    <row r="57" spans="1:260" s="56" customFormat="1" ht="6.75" customHeight="1">
      <c r="A57" s="52"/>
      <c r="B57" s="184"/>
      <c r="C57" s="185"/>
      <c r="D57" s="185"/>
      <c r="E57" s="186"/>
      <c r="F57" s="186"/>
      <c r="G57" s="194"/>
      <c r="H57" s="187"/>
      <c r="I57" s="195"/>
      <c r="J57" s="195"/>
      <c r="K57" s="182"/>
      <c r="L57" s="195"/>
      <c r="M57" s="183"/>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2"/>
      <c r="DV57" s="52"/>
      <c r="DW57" s="52"/>
      <c r="DX57" s="52"/>
      <c r="DY57" s="52"/>
      <c r="DZ57" s="52"/>
      <c r="EA57" s="52"/>
      <c r="EB57" s="52"/>
      <c r="EC57" s="52"/>
      <c r="ED57" s="52"/>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2"/>
      <c r="IP57" s="52"/>
      <c r="IQ57" s="52"/>
      <c r="IR57" s="52"/>
      <c r="IS57" s="52"/>
      <c r="IT57" s="52"/>
      <c r="IU57" s="52"/>
      <c r="IV57" s="52"/>
      <c r="IW57" s="52"/>
      <c r="IX57" s="52"/>
      <c r="IY57" s="52"/>
      <c r="IZ57" s="52"/>
    </row>
    <row r="58" spans="1:260" s="51" customFormat="1" ht="114.75">
      <c r="A58" s="48"/>
      <c r="B58" s="118">
        <v>1.6</v>
      </c>
      <c r="C58" s="118" t="s">
        <v>33</v>
      </c>
      <c r="D58" s="118" t="s">
        <v>257</v>
      </c>
      <c r="E58" s="118" t="s">
        <v>39</v>
      </c>
      <c r="F58" s="118" t="s">
        <v>40</v>
      </c>
      <c r="G58" s="118" t="s">
        <v>258</v>
      </c>
      <c r="H58" s="119">
        <v>45536</v>
      </c>
      <c r="I58" s="120" t="s">
        <v>259</v>
      </c>
      <c r="J58" s="121" t="s">
        <v>41</v>
      </c>
      <c r="K58" s="109"/>
      <c r="L58" s="121"/>
      <c r="M58" s="10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48"/>
      <c r="HC58" s="48"/>
      <c r="HD58" s="48"/>
      <c r="HE58" s="48"/>
      <c r="HF58" s="48"/>
      <c r="HG58" s="48"/>
      <c r="HH58" s="48"/>
      <c r="HI58" s="48"/>
      <c r="HJ58" s="48"/>
      <c r="HK58" s="48"/>
      <c r="HL58" s="48"/>
      <c r="HM58" s="48"/>
      <c r="HN58" s="48"/>
      <c r="HO58" s="48"/>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row>
    <row r="59" spans="1:260" s="51" customFormat="1" ht="6.75" customHeight="1">
      <c r="A59" s="48"/>
      <c r="B59" s="189"/>
      <c r="C59" s="190"/>
      <c r="D59" s="190"/>
      <c r="E59" s="190"/>
      <c r="F59" s="190"/>
      <c r="G59" s="190"/>
      <c r="H59" s="191"/>
      <c r="I59" s="193"/>
      <c r="J59" s="192"/>
      <c r="K59" s="182"/>
      <c r="L59" s="192"/>
      <c r="M59" s="183"/>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48"/>
      <c r="HC59" s="48"/>
      <c r="HD59" s="48"/>
      <c r="HE59" s="48"/>
      <c r="HF59" s="48"/>
      <c r="HG59" s="48"/>
      <c r="HH59" s="48"/>
      <c r="HI59" s="48"/>
      <c r="HJ59" s="48"/>
      <c r="HK59" s="48"/>
      <c r="HL59" s="48"/>
      <c r="HM59" s="48"/>
      <c r="HN59" s="48"/>
      <c r="HO59" s="48"/>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row>
    <row r="60" spans="1:260" s="56" customFormat="1" ht="162" customHeight="1">
      <c r="A60" s="52"/>
      <c r="B60" s="122" t="s">
        <v>260</v>
      </c>
      <c r="C60" s="123"/>
      <c r="D60" s="123"/>
      <c r="E60" s="122" t="str">
        <f>+E49</f>
        <v>Introduce Compliance Team (interim team moving to permanent)</v>
      </c>
      <c r="F60" s="122" t="str">
        <f t="shared" ref="F60:L60" si="7">+F49</f>
        <v>Team in place (see temporary structure)</v>
      </c>
      <c r="G60" s="122" t="str">
        <f t="shared" si="7"/>
        <v>AD Housing / Head of HA</v>
      </c>
      <c r="H60" s="91">
        <v>45338</v>
      </c>
      <c r="I60" s="124" t="str">
        <f t="shared" si="7"/>
        <v xml:space="preserve">JD have been completed for the fire surveyor, Tech assistant compliance officer, Fire door inspector and the Compliance manager. 
Adverts are now ready on the above permanent posts. 14/6/24 LH interviews for the Compliance manager are due to take place on the 18/6/24 . Recruitment not successful. Post to be readvisted. </v>
      </c>
      <c r="J60" s="122" t="str">
        <f t="shared" si="7"/>
        <v>JD produced and temporary team in place</v>
      </c>
      <c r="K60" s="97" t="s">
        <v>76</v>
      </c>
      <c r="L60" s="122" t="str">
        <f t="shared" si="7"/>
        <v xml:space="preserve">Team set up are complete, however the team is currently interim.  Adverts for permanent positions are in place. </v>
      </c>
      <c r="M60" s="98" t="s">
        <v>78</v>
      </c>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52"/>
      <c r="CJ60" s="52"/>
      <c r="CK60" s="52"/>
      <c r="CL60" s="52"/>
      <c r="CM60" s="52"/>
      <c r="CN60" s="52"/>
      <c r="CO60" s="52"/>
      <c r="CP60" s="52"/>
      <c r="CQ60" s="52"/>
      <c r="CR60" s="52"/>
      <c r="CS60" s="52"/>
      <c r="CT60" s="52"/>
      <c r="CU60" s="52"/>
      <c r="CV60" s="52"/>
      <c r="CW60" s="52"/>
      <c r="CX60" s="52"/>
      <c r="CY60" s="52"/>
      <c r="CZ60" s="52"/>
      <c r="DA60" s="52"/>
      <c r="DB60" s="52"/>
      <c r="DC60" s="52"/>
      <c r="DD60" s="52"/>
      <c r="DE60" s="52"/>
      <c r="DF60" s="52"/>
      <c r="DG60" s="52"/>
      <c r="DH60" s="52"/>
      <c r="DI60" s="52"/>
      <c r="DJ60" s="52"/>
      <c r="DK60" s="52"/>
      <c r="DL60" s="52"/>
      <c r="DM60" s="52"/>
      <c r="DN60" s="52"/>
      <c r="DO60" s="52"/>
      <c r="DP60" s="52"/>
      <c r="DQ60" s="52"/>
      <c r="DR60" s="52"/>
      <c r="DS60" s="52"/>
      <c r="DT60" s="52"/>
      <c r="DU60" s="52"/>
      <c r="DV60" s="52"/>
      <c r="DW60" s="52"/>
      <c r="DX60" s="52"/>
      <c r="DY60" s="52"/>
      <c r="DZ60" s="52"/>
      <c r="EA60" s="52"/>
      <c r="EB60" s="52"/>
      <c r="EC60" s="52"/>
      <c r="ED60" s="52"/>
      <c r="EE60" s="52"/>
      <c r="EF60" s="52"/>
      <c r="EG60" s="52"/>
      <c r="EH60" s="52"/>
      <c r="EI60" s="52"/>
      <c r="EJ60" s="52"/>
      <c r="EK60" s="52"/>
      <c r="EL60" s="52"/>
      <c r="EM60" s="52"/>
      <c r="EN60" s="52"/>
      <c r="EO60" s="52"/>
      <c r="EP60" s="52"/>
      <c r="EQ60" s="52"/>
      <c r="ER60" s="52"/>
      <c r="ES60" s="52"/>
      <c r="ET60" s="52"/>
      <c r="EU60" s="52"/>
      <c r="EV60" s="52"/>
      <c r="EW60" s="52"/>
      <c r="EX60" s="52"/>
      <c r="EY60" s="52"/>
      <c r="EZ60" s="52"/>
      <c r="FA60" s="52"/>
      <c r="FB60" s="52"/>
      <c r="FC60" s="52"/>
      <c r="FD60" s="52"/>
      <c r="FE60" s="52"/>
      <c r="FF60" s="52"/>
      <c r="FG60" s="52"/>
      <c r="FH60" s="52"/>
      <c r="FI60" s="52"/>
      <c r="FJ60" s="52"/>
      <c r="FK60" s="52"/>
      <c r="FL60" s="52"/>
      <c r="FM60" s="52"/>
      <c r="FN60" s="52"/>
      <c r="FO60" s="52"/>
      <c r="FP60" s="52"/>
      <c r="FQ60" s="52"/>
      <c r="FR60" s="52"/>
      <c r="FS60" s="52"/>
      <c r="FT60" s="52"/>
      <c r="FU60" s="52"/>
      <c r="FV60" s="52"/>
      <c r="FW60" s="52"/>
      <c r="FX60" s="52"/>
      <c r="FY60" s="52"/>
      <c r="FZ60" s="52"/>
      <c r="GA60" s="52"/>
      <c r="GB60" s="52"/>
      <c r="GC60" s="52"/>
      <c r="GD60" s="52"/>
      <c r="GE60" s="52"/>
      <c r="GF60" s="52"/>
      <c r="GG60" s="52"/>
      <c r="GH60" s="52"/>
      <c r="GI60" s="52"/>
      <c r="GJ60" s="52"/>
      <c r="GK60" s="52"/>
      <c r="GL60" s="52"/>
      <c r="GM60" s="52"/>
      <c r="GN60" s="52"/>
      <c r="GO60" s="52"/>
      <c r="GP60" s="52"/>
      <c r="GQ60" s="52"/>
      <c r="GR60" s="52"/>
      <c r="GS60" s="52"/>
      <c r="GT60" s="52"/>
      <c r="GU60" s="52"/>
      <c r="GV60" s="52"/>
      <c r="GW60" s="52"/>
      <c r="GX60" s="52"/>
      <c r="GY60" s="52"/>
      <c r="GZ60" s="52"/>
      <c r="HA60" s="52"/>
      <c r="HB60" s="52"/>
      <c r="HC60" s="52"/>
      <c r="HD60" s="52"/>
      <c r="HE60" s="52"/>
      <c r="HF60" s="52"/>
      <c r="HG60" s="52"/>
      <c r="HH60" s="52"/>
      <c r="HI60" s="52"/>
      <c r="HJ60" s="52"/>
      <c r="HK60" s="52"/>
      <c r="HL60" s="52"/>
      <c r="HM60" s="52"/>
      <c r="HN60" s="52"/>
      <c r="HO60" s="52"/>
      <c r="HP60" s="52"/>
      <c r="HQ60" s="52"/>
      <c r="HR60" s="52"/>
      <c r="HS60" s="52"/>
      <c r="HT60" s="52"/>
      <c r="HU60" s="52"/>
      <c r="HV60" s="52"/>
      <c r="HW60" s="52"/>
      <c r="HX60" s="52"/>
      <c r="HY60" s="52"/>
      <c r="HZ60" s="52"/>
      <c r="IA60" s="52"/>
      <c r="IB60" s="52"/>
      <c r="IC60" s="52"/>
      <c r="ID60" s="52"/>
      <c r="IE60" s="52"/>
      <c r="IF60" s="52"/>
      <c r="IG60" s="52"/>
      <c r="IH60" s="52"/>
      <c r="II60" s="52"/>
      <c r="IJ60" s="52"/>
      <c r="IK60" s="52"/>
      <c r="IL60" s="52"/>
      <c r="IM60" s="52"/>
      <c r="IN60" s="52"/>
      <c r="IO60" s="52"/>
      <c r="IP60" s="52"/>
      <c r="IQ60" s="52"/>
      <c r="IR60" s="52"/>
      <c r="IS60" s="52"/>
      <c r="IT60" s="52"/>
      <c r="IU60" s="52"/>
      <c r="IV60" s="52"/>
      <c r="IW60" s="52"/>
      <c r="IX60" s="52"/>
      <c r="IY60" s="52"/>
      <c r="IZ60" s="52"/>
    </row>
    <row r="61" spans="1:260" s="56" customFormat="1" ht="105" customHeight="1">
      <c r="A61" s="52"/>
      <c r="B61" s="53" t="s">
        <v>261</v>
      </c>
      <c r="C61" s="54"/>
      <c r="D61" s="54"/>
      <c r="E61" s="53" t="s">
        <v>262</v>
      </c>
      <c r="F61" s="53" t="s">
        <v>263</v>
      </c>
      <c r="G61" s="53" t="s">
        <v>219</v>
      </c>
      <c r="H61" s="70">
        <v>45457</v>
      </c>
      <c r="I61" s="82" t="s">
        <v>264</v>
      </c>
      <c r="J61" s="55" t="s">
        <v>265</v>
      </c>
      <c r="K61" s="65" t="s">
        <v>79</v>
      </c>
      <c r="L61" s="55" t="s">
        <v>266</v>
      </c>
      <c r="M61" s="72" t="s">
        <v>80</v>
      </c>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52"/>
      <c r="CJ61" s="52"/>
      <c r="CK61" s="52"/>
      <c r="CL61" s="52"/>
      <c r="CM61" s="52"/>
      <c r="CN61" s="52"/>
      <c r="CO61" s="52"/>
      <c r="CP61" s="52"/>
      <c r="CQ61" s="52"/>
      <c r="CR61" s="52"/>
      <c r="CS61" s="52"/>
      <c r="CT61" s="52"/>
      <c r="CU61" s="52"/>
      <c r="CV61" s="52"/>
      <c r="CW61" s="52"/>
      <c r="CX61" s="52"/>
      <c r="CY61" s="52"/>
      <c r="CZ61" s="52"/>
      <c r="DA61" s="52"/>
      <c r="DB61" s="52"/>
      <c r="DC61" s="52"/>
      <c r="DD61" s="52"/>
      <c r="DE61" s="52"/>
      <c r="DF61" s="52"/>
      <c r="DG61" s="52"/>
      <c r="DH61" s="52"/>
      <c r="DI61" s="52"/>
      <c r="DJ61" s="52"/>
      <c r="DK61" s="52"/>
      <c r="DL61" s="52"/>
      <c r="DM61" s="52"/>
      <c r="DN61" s="52"/>
      <c r="DO61" s="52"/>
      <c r="DP61" s="52"/>
      <c r="DQ61" s="52"/>
      <c r="DR61" s="52"/>
      <c r="DS61" s="52"/>
      <c r="DT61" s="52"/>
      <c r="DU61" s="52"/>
      <c r="DV61" s="52"/>
      <c r="DW61" s="52"/>
      <c r="DX61" s="52"/>
      <c r="DY61" s="52"/>
      <c r="DZ61" s="52"/>
      <c r="EA61" s="52"/>
      <c r="EB61" s="52"/>
      <c r="EC61" s="52"/>
      <c r="ED61" s="52"/>
      <c r="EE61" s="52"/>
      <c r="EF61" s="52"/>
      <c r="EG61" s="52"/>
      <c r="EH61" s="52"/>
      <c r="EI61" s="52"/>
      <c r="EJ61" s="52"/>
      <c r="EK61" s="52"/>
      <c r="EL61" s="52"/>
      <c r="EM61" s="52"/>
      <c r="EN61" s="52"/>
      <c r="EO61" s="52"/>
      <c r="EP61" s="52"/>
      <c r="EQ61" s="52"/>
      <c r="ER61" s="52"/>
      <c r="ES61" s="52"/>
      <c r="ET61" s="52"/>
      <c r="EU61" s="52"/>
      <c r="EV61" s="52"/>
      <c r="EW61" s="52"/>
      <c r="EX61" s="52"/>
      <c r="EY61" s="52"/>
      <c r="EZ61" s="52"/>
      <c r="FA61" s="52"/>
      <c r="FB61" s="52"/>
      <c r="FC61" s="52"/>
      <c r="FD61" s="52"/>
      <c r="FE61" s="52"/>
      <c r="FF61" s="52"/>
      <c r="FG61" s="52"/>
      <c r="FH61" s="52"/>
      <c r="FI61" s="52"/>
      <c r="FJ61" s="52"/>
      <c r="FK61" s="52"/>
      <c r="FL61" s="52"/>
      <c r="FM61" s="52"/>
      <c r="FN61" s="52"/>
      <c r="FO61" s="52"/>
      <c r="FP61" s="52"/>
      <c r="FQ61" s="52"/>
      <c r="FR61" s="52"/>
      <c r="FS61" s="52"/>
      <c r="FT61" s="52"/>
      <c r="FU61" s="52"/>
      <c r="FV61" s="52"/>
      <c r="FW61" s="52"/>
      <c r="FX61" s="52"/>
      <c r="FY61" s="52"/>
      <c r="FZ61" s="52"/>
      <c r="GA61" s="52"/>
      <c r="GB61" s="52"/>
      <c r="GC61" s="52"/>
      <c r="GD61" s="52"/>
      <c r="GE61" s="52"/>
      <c r="GF61" s="52"/>
      <c r="GG61" s="52"/>
      <c r="GH61" s="52"/>
      <c r="GI61" s="52"/>
      <c r="GJ61" s="52"/>
      <c r="GK61" s="52"/>
      <c r="GL61" s="52"/>
      <c r="GM61" s="52"/>
      <c r="GN61" s="52"/>
      <c r="GO61" s="52"/>
      <c r="GP61" s="52"/>
      <c r="GQ61" s="52"/>
      <c r="GR61" s="52"/>
      <c r="GS61" s="52"/>
      <c r="GT61" s="52"/>
      <c r="GU61" s="52"/>
      <c r="GV61" s="52"/>
      <c r="GW61" s="52"/>
      <c r="GX61" s="52"/>
      <c r="GY61" s="52"/>
      <c r="GZ61" s="52"/>
      <c r="HA61" s="52"/>
      <c r="HB61" s="52"/>
      <c r="HC61" s="52"/>
      <c r="HD61" s="52"/>
      <c r="HE61" s="52"/>
      <c r="HF61" s="52"/>
      <c r="HG61" s="52"/>
      <c r="HH61" s="52"/>
      <c r="HI61" s="52"/>
      <c r="HJ61" s="52"/>
      <c r="HK61" s="52"/>
      <c r="HL61" s="52"/>
      <c r="HM61" s="52"/>
      <c r="HN61" s="52"/>
      <c r="HO61" s="52"/>
      <c r="HP61" s="52"/>
      <c r="HQ61" s="52"/>
      <c r="HR61" s="52"/>
      <c r="HS61" s="52"/>
      <c r="HT61" s="52"/>
      <c r="HU61" s="52"/>
      <c r="HV61" s="52"/>
      <c r="HW61" s="52"/>
      <c r="HX61" s="52"/>
      <c r="HY61" s="52"/>
      <c r="HZ61" s="52"/>
      <c r="IA61" s="52"/>
      <c r="IB61" s="52"/>
      <c r="IC61" s="52"/>
      <c r="ID61" s="52"/>
      <c r="IE61" s="52"/>
      <c r="IF61" s="52"/>
      <c r="IG61" s="52"/>
      <c r="IH61" s="52"/>
      <c r="II61" s="52"/>
      <c r="IJ61" s="52"/>
      <c r="IK61" s="52"/>
      <c r="IL61" s="52"/>
      <c r="IM61" s="52"/>
      <c r="IN61" s="52"/>
      <c r="IO61" s="52"/>
      <c r="IP61" s="52"/>
      <c r="IQ61" s="52"/>
      <c r="IR61" s="52"/>
      <c r="IS61" s="52"/>
      <c r="IT61" s="52"/>
      <c r="IU61" s="52"/>
      <c r="IV61" s="52"/>
      <c r="IW61" s="52"/>
      <c r="IX61" s="52"/>
      <c r="IY61" s="52"/>
      <c r="IZ61" s="52"/>
    </row>
    <row r="62" spans="1:260" s="56" customFormat="1" ht="105" customHeight="1">
      <c r="A62" s="52"/>
      <c r="B62" s="53" t="s">
        <v>267</v>
      </c>
      <c r="C62" s="54"/>
      <c r="D62" s="54"/>
      <c r="E62" s="53" t="str">
        <f>+E51</f>
        <v>Procure specialist database to achieve a high standard of record keeping which is easily accessible and reportable.  Including audit trail</v>
      </c>
      <c r="F62" s="53" t="str">
        <f t="shared" ref="F62:J62" si="8">+F51</f>
        <v>System procured and implemented</v>
      </c>
      <c r="G62" s="53" t="str">
        <f t="shared" si="8"/>
        <v xml:space="preserve">Leslie / Technical Officer / </v>
      </c>
      <c r="H62" s="70">
        <f t="shared" si="8"/>
        <v>45383</v>
      </c>
      <c r="I62" s="64" t="str">
        <f t="shared" si="8"/>
        <v xml:space="preserve">True Complaince procured. Moblisation of information underway. </v>
      </c>
      <c r="J62" s="53" t="str">
        <f t="shared" si="8"/>
        <v>True Compliance in place and fully integrated with MRI Assets</v>
      </c>
      <c r="K62" s="65" t="s">
        <v>79</v>
      </c>
      <c r="L62" s="53" t="s">
        <v>235</v>
      </c>
      <c r="M62" s="72" t="s">
        <v>80</v>
      </c>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c r="IO62" s="52"/>
      <c r="IP62" s="52"/>
      <c r="IQ62" s="52"/>
      <c r="IR62" s="52"/>
      <c r="IS62" s="52"/>
      <c r="IT62" s="52"/>
      <c r="IU62" s="52"/>
      <c r="IV62" s="52"/>
      <c r="IW62" s="52"/>
      <c r="IX62" s="52"/>
      <c r="IY62" s="52"/>
      <c r="IZ62" s="52"/>
    </row>
    <row r="63" spans="1:260" s="56" customFormat="1" ht="112.5" customHeight="1">
      <c r="A63" s="52"/>
      <c r="B63" s="53" t="s">
        <v>268</v>
      </c>
      <c r="C63" s="54"/>
      <c r="D63" s="54"/>
      <c r="E63" s="53" t="str">
        <f t="shared" ref="E63:J63" si="9">+E52</f>
        <v>Fully compile the Database with all compliance information</v>
      </c>
      <c r="F63" s="53" t="str">
        <f t="shared" si="9"/>
        <v xml:space="preserve">All compliance data entered correctly and quality checked by a member of the Compliance team.  </v>
      </c>
      <c r="G63" s="53" t="str">
        <f t="shared" si="9"/>
        <v>Technical Officer/Relevant Compliance Officer</v>
      </c>
      <c r="H63" s="70">
        <f t="shared" si="9"/>
        <v>45444</v>
      </c>
      <c r="I63" s="64" t="str">
        <f t="shared" si="9"/>
        <v>4000 + Gas certificates have been uploaded and now in the process of verification. 
Other sets are being uploaded leading with Electric. testing and checking continues. 
Demo at the complaince meeting</v>
      </c>
      <c r="J63" s="53" t="str">
        <f t="shared" si="9"/>
        <v>True Compliance in place and fully integrated with MRI Assets</v>
      </c>
      <c r="K63" s="65" t="s">
        <v>76</v>
      </c>
      <c r="L63" s="53" t="str">
        <f>+L52</f>
        <v>True Compliance system in place. Uploading of data now going on.</v>
      </c>
      <c r="M63" s="72" t="s">
        <v>78</v>
      </c>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c r="IG63" s="52"/>
      <c r="IH63" s="52"/>
      <c r="II63" s="52"/>
      <c r="IJ63" s="52"/>
      <c r="IK63" s="52"/>
      <c r="IL63" s="52"/>
      <c r="IM63" s="52"/>
      <c r="IN63" s="52"/>
      <c r="IO63" s="52"/>
      <c r="IP63" s="52"/>
      <c r="IQ63" s="52"/>
      <c r="IR63" s="52"/>
      <c r="IS63" s="52"/>
      <c r="IT63" s="52"/>
      <c r="IU63" s="52"/>
      <c r="IV63" s="52"/>
      <c r="IW63" s="52"/>
      <c r="IX63" s="52"/>
      <c r="IY63" s="52"/>
      <c r="IZ63" s="52"/>
    </row>
    <row r="64" spans="1:260" s="56" customFormat="1" ht="105" customHeight="1">
      <c r="A64" s="52"/>
      <c r="B64" s="53" t="s">
        <v>269</v>
      </c>
      <c r="C64" s="54"/>
      <c r="D64" s="54"/>
      <c r="E64" s="53" t="str">
        <f t="shared" ref="E64:L64" si="10">+E53</f>
        <v>Ensure all urgent works are carried out as soon as possible, address other works through procedures</v>
      </c>
      <c r="F64" s="53" t="str">
        <f t="shared" si="10"/>
        <v>All cat 1, cat 2 works carried out (specifically relating to non-compliance to do with the Big 6)</v>
      </c>
      <c r="G64" s="53" t="str">
        <f t="shared" si="10"/>
        <v>Compliance Manager / Responsive Repairs Manager</v>
      </c>
      <c r="H64" s="70">
        <f t="shared" si="10"/>
        <v>45383</v>
      </c>
      <c r="I64" s="64" t="str">
        <f t="shared" si="10"/>
        <v xml:space="preserve">Health and Safety Reports are being received highlighting Cat 1 and 2 repairs which are being actioned immediately by the team. A record of all repairs is being maintained. </v>
      </c>
      <c r="J64" s="53" t="str">
        <f t="shared" si="10"/>
        <v>Process in place. Monitoring of works raised will be ongoing</v>
      </c>
      <c r="K64" s="65" t="s">
        <v>76</v>
      </c>
      <c r="L64" s="53" t="str">
        <f t="shared" si="10"/>
        <v>Reports of non-compliance being actioned relating to the Big 6 and subsets.</v>
      </c>
      <c r="M64" s="72" t="s">
        <v>78</v>
      </c>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X64" s="52"/>
      <c r="FY64" s="52"/>
      <c r="FZ64" s="52"/>
      <c r="GA64" s="52"/>
      <c r="GB64" s="52"/>
      <c r="GC64" s="52"/>
      <c r="GD64" s="52"/>
      <c r="GE64" s="52"/>
      <c r="GF64" s="52"/>
      <c r="GG64" s="52"/>
      <c r="GH64" s="52"/>
      <c r="GI64" s="52"/>
      <c r="GJ64" s="52"/>
      <c r="GK64" s="52"/>
      <c r="GL64" s="52"/>
      <c r="GM64" s="52"/>
      <c r="GN64" s="52"/>
      <c r="GO64" s="52"/>
      <c r="GP64" s="52"/>
      <c r="GQ64" s="52"/>
      <c r="GR64" s="52"/>
      <c r="GS64" s="52"/>
      <c r="GT64" s="52"/>
      <c r="GU64" s="52"/>
      <c r="GV64" s="52"/>
      <c r="GW64" s="52"/>
      <c r="GX64" s="52"/>
      <c r="GY64" s="52"/>
      <c r="GZ64" s="52"/>
      <c r="HA64" s="52"/>
      <c r="HB64" s="52"/>
      <c r="HC64" s="52"/>
      <c r="HD64" s="52"/>
      <c r="HE64" s="52"/>
      <c r="HF64" s="52"/>
      <c r="HG64" s="52"/>
      <c r="HH64" s="52"/>
      <c r="HI64" s="52"/>
      <c r="HJ64" s="52"/>
      <c r="HK64" s="52"/>
      <c r="HL64" s="52"/>
      <c r="HM64" s="52"/>
      <c r="HN64" s="52"/>
      <c r="HO64" s="52"/>
      <c r="HP64" s="52"/>
      <c r="HQ64" s="52"/>
      <c r="HR64" s="52"/>
      <c r="HS64" s="52"/>
      <c r="HT64" s="52"/>
      <c r="HU64" s="52"/>
      <c r="HV64" s="52"/>
      <c r="HW64" s="52"/>
      <c r="HX64" s="52"/>
      <c r="HY64" s="52"/>
      <c r="HZ64" s="52"/>
      <c r="IA64" s="52"/>
      <c r="IB64" s="52"/>
      <c r="IC64" s="52"/>
      <c r="ID64" s="52"/>
      <c r="IE64" s="52"/>
      <c r="IF64" s="52"/>
      <c r="IG64" s="52"/>
      <c r="IH64" s="52"/>
      <c r="II64" s="52"/>
      <c r="IJ64" s="52"/>
      <c r="IK64" s="52"/>
      <c r="IL64" s="52"/>
      <c r="IM64" s="52"/>
      <c r="IN64" s="52"/>
      <c r="IO64" s="52"/>
      <c r="IP64" s="52"/>
      <c r="IQ64" s="52"/>
      <c r="IR64" s="52"/>
      <c r="IS64" s="52"/>
      <c r="IT64" s="52"/>
      <c r="IU64" s="52"/>
      <c r="IV64" s="52"/>
      <c r="IW64" s="52"/>
      <c r="IX64" s="52"/>
      <c r="IY64" s="52"/>
      <c r="IZ64" s="52"/>
    </row>
    <row r="65" spans="1:260" s="56" customFormat="1" ht="105" customHeight="1">
      <c r="A65" s="52"/>
      <c r="B65" s="53" t="s">
        <v>270</v>
      </c>
      <c r="C65" s="54"/>
      <c r="D65" s="54"/>
      <c r="E65" s="53" t="str">
        <f t="shared" ref="E65:L65" si="11">+E54</f>
        <v>Introduce procedures to ensure inspections are done periodically and in line with legislation and/or guidance.  The procedures need to include how works need to be managed once identified</v>
      </c>
      <c r="F65" s="53" t="str">
        <f t="shared" si="11"/>
        <v>All procedures in place, all staff trained, being used in practice</v>
      </c>
      <c r="G65" s="53" t="str">
        <f t="shared" si="11"/>
        <v>Compliance Manager, all leads</v>
      </c>
      <c r="H65" s="70">
        <f t="shared" si="11"/>
        <v>45413</v>
      </c>
      <c r="I65" s="64" t="str">
        <f t="shared" si="11"/>
        <v>Currently a manual process, True compliance will automate this and ensure we have all our data</v>
      </c>
      <c r="J65" s="53" t="str">
        <f t="shared" si="11"/>
        <v>Not yet started.</v>
      </c>
      <c r="K65" s="65" t="s">
        <v>73</v>
      </c>
      <c r="L65" s="53" t="str">
        <f t="shared" si="11"/>
        <v>Clear procedure for periodic inspections not yet set up</v>
      </c>
      <c r="M65" s="72" t="s">
        <v>83</v>
      </c>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X65" s="52"/>
      <c r="FY65" s="52"/>
      <c r="FZ65" s="52"/>
      <c r="GA65" s="52"/>
      <c r="GB65" s="52"/>
      <c r="GC65" s="52"/>
      <c r="GD65" s="52"/>
      <c r="GE65" s="52"/>
      <c r="GF65" s="52"/>
      <c r="GG65" s="52"/>
      <c r="GH65" s="52"/>
      <c r="GI65" s="52"/>
      <c r="GJ65" s="52"/>
      <c r="GK65" s="52"/>
      <c r="GL65" s="52"/>
      <c r="GM65" s="52"/>
      <c r="GN65" s="52"/>
      <c r="GO65" s="52"/>
      <c r="GP65" s="52"/>
      <c r="GQ65" s="52"/>
      <c r="GR65" s="52"/>
      <c r="GS65" s="52"/>
      <c r="GT65" s="52"/>
      <c r="GU65" s="52"/>
      <c r="GV65" s="52"/>
      <c r="GW65" s="52"/>
      <c r="GX65" s="52"/>
      <c r="GY65" s="52"/>
      <c r="GZ65" s="52"/>
      <c r="HA65" s="52"/>
      <c r="HB65" s="52"/>
      <c r="HC65" s="52"/>
      <c r="HD65" s="52"/>
      <c r="HE65" s="52"/>
      <c r="HF65" s="52"/>
      <c r="HG65" s="52"/>
      <c r="HH65" s="52"/>
      <c r="HI65" s="52"/>
      <c r="HJ65" s="52"/>
      <c r="HK65" s="52"/>
      <c r="HL65" s="52"/>
      <c r="HM65" s="52"/>
      <c r="HN65" s="52"/>
      <c r="HO65" s="52"/>
      <c r="HP65" s="52"/>
      <c r="HQ65" s="52"/>
      <c r="HR65" s="52"/>
      <c r="HS65" s="52"/>
      <c r="HT65" s="52"/>
      <c r="HU65" s="52"/>
      <c r="HV65" s="52"/>
      <c r="HW65" s="52"/>
      <c r="HX65" s="52"/>
      <c r="HY65" s="52"/>
      <c r="HZ65" s="52"/>
      <c r="IA65" s="52"/>
      <c r="IB65" s="52"/>
      <c r="IC65" s="52"/>
      <c r="ID65" s="52"/>
      <c r="IE65" s="52"/>
      <c r="IF65" s="52"/>
      <c r="IG65" s="52"/>
      <c r="IH65" s="52"/>
      <c r="II65" s="52"/>
      <c r="IJ65" s="52"/>
      <c r="IK65" s="52"/>
      <c r="IL65" s="52"/>
      <c r="IM65" s="52"/>
      <c r="IN65" s="52"/>
      <c r="IO65" s="52"/>
      <c r="IP65" s="52"/>
      <c r="IQ65" s="52"/>
      <c r="IR65" s="52"/>
      <c r="IS65" s="52"/>
      <c r="IT65" s="52"/>
      <c r="IU65" s="52"/>
      <c r="IV65" s="52"/>
      <c r="IW65" s="52"/>
      <c r="IX65" s="52"/>
      <c r="IY65" s="52"/>
      <c r="IZ65" s="52"/>
    </row>
    <row r="66" spans="1:260" s="56" customFormat="1" ht="105" customHeight="1">
      <c r="A66" s="52"/>
      <c r="B66" s="53" t="s">
        <v>271</v>
      </c>
      <c r="C66" s="54"/>
      <c r="D66" s="54"/>
      <c r="E66" s="53" t="str">
        <f t="shared" ref="E66:L66" si="12">+E55</f>
        <v>Create KPIs to measure performance and highlight areas of potential service failure</v>
      </c>
      <c r="F66" s="53" t="str">
        <f t="shared" si="12"/>
        <v>Reporting developed and actioned</v>
      </c>
      <c r="G66" s="53" t="str">
        <f t="shared" si="12"/>
        <v>Head of HA &amp; all unit leads (Compliance, Responsive Repairs, Planned Maintenance)</v>
      </c>
      <c r="H66" s="70">
        <f t="shared" si="12"/>
        <v>45383</v>
      </c>
      <c r="I66" s="64" t="str">
        <f t="shared" si="12"/>
        <v>KPIs in place.</v>
      </c>
      <c r="J66" s="53" t="str">
        <f t="shared" si="12"/>
        <v>Reports to Board are showing an improving picture.  
Weekly compliance recorded in the weekly compliance report to management</v>
      </c>
      <c r="K66" s="65" t="s">
        <v>79</v>
      </c>
      <c r="L66" s="53" t="str">
        <f t="shared" si="12"/>
        <v>KPIs are now in place.</v>
      </c>
      <c r="M66" s="72" t="s">
        <v>80</v>
      </c>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c r="EL66" s="52"/>
      <c r="EM66" s="52"/>
      <c r="EN66" s="52"/>
      <c r="EO66" s="52"/>
      <c r="EP66" s="52"/>
      <c r="EQ66" s="52"/>
      <c r="ER66" s="52"/>
      <c r="ES66" s="52"/>
      <c r="ET66" s="52"/>
      <c r="EU66" s="52"/>
      <c r="EV66" s="52"/>
      <c r="EW66" s="52"/>
      <c r="EX66" s="52"/>
      <c r="EY66" s="52"/>
      <c r="EZ66" s="52"/>
      <c r="FA66" s="52"/>
      <c r="FB66" s="52"/>
      <c r="FC66" s="52"/>
      <c r="FD66" s="52"/>
      <c r="FE66" s="52"/>
      <c r="FF66" s="52"/>
      <c r="FG66" s="52"/>
      <c r="FH66" s="52"/>
      <c r="FI66" s="52"/>
      <c r="FJ66" s="52"/>
      <c r="FK66" s="52"/>
      <c r="FL66" s="52"/>
      <c r="FM66" s="52"/>
      <c r="FN66" s="52"/>
      <c r="FO66" s="52"/>
      <c r="FP66" s="52"/>
      <c r="FQ66" s="52"/>
      <c r="FR66" s="52"/>
      <c r="FS66" s="52"/>
      <c r="FT66" s="52"/>
      <c r="FU66" s="52"/>
      <c r="FV66" s="52"/>
      <c r="FW66" s="52"/>
      <c r="FX66" s="52"/>
      <c r="FY66" s="52"/>
      <c r="FZ66" s="52"/>
      <c r="GA66" s="52"/>
      <c r="GB66" s="52"/>
      <c r="GC66" s="52"/>
      <c r="GD66" s="52"/>
      <c r="GE66" s="52"/>
      <c r="GF66" s="52"/>
      <c r="GG66" s="52"/>
      <c r="GH66" s="52"/>
      <c r="GI66" s="52"/>
      <c r="GJ66" s="52"/>
      <c r="GK66" s="52"/>
      <c r="GL66" s="52"/>
      <c r="GM66" s="52"/>
      <c r="GN66" s="52"/>
      <c r="GO66" s="52"/>
      <c r="GP66" s="52"/>
      <c r="GQ66" s="52"/>
      <c r="GR66" s="52"/>
      <c r="GS66" s="52"/>
      <c r="GT66" s="52"/>
      <c r="GU66" s="52"/>
      <c r="GV66" s="52"/>
      <c r="GW66" s="52"/>
      <c r="GX66" s="52"/>
      <c r="GY66" s="52"/>
      <c r="GZ66" s="52"/>
      <c r="HA66" s="52"/>
      <c r="HB66" s="52"/>
      <c r="HC66" s="52"/>
      <c r="HD66" s="52"/>
      <c r="HE66" s="52"/>
      <c r="HF66" s="52"/>
      <c r="HG66" s="52"/>
      <c r="HH66" s="52"/>
      <c r="HI66" s="52"/>
      <c r="HJ66" s="52"/>
      <c r="HK66" s="52"/>
      <c r="HL66" s="52"/>
      <c r="HM66" s="52"/>
      <c r="HN66" s="52"/>
      <c r="HO66" s="52"/>
      <c r="HP66" s="52"/>
      <c r="HQ66" s="52"/>
      <c r="HR66" s="52"/>
      <c r="HS66" s="52"/>
      <c r="HT66" s="52"/>
      <c r="HU66" s="52"/>
      <c r="HV66" s="52"/>
      <c r="HW66" s="52"/>
      <c r="HX66" s="52"/>
      <c r="HY66" s="52"/>
      <c r="HZ66" s="52"/>
      <c r="IA66" s="52"/>
      <c r="IB66" s="52"/>
      <c r="IC66" s="52"/>
      <c r="ID66" s="52"/>
      <c r="IE66" s="52"/>
      <c r="IF66" s="52"/>
      <c r="IG66" s="52"/>
      <c r="IH66" s="52"/>
      <c r="II66" s="52"/>
      <c r="IJ66" s="52"/>
      <c r="IK66" s="52"/>
      <c r="IL66" s="52"/>
      <c r="IM66" s="52"/>
      <c r="IN66" s="52"/>
      <c r="IO66" s="52"/>
      <c r="IP66" s="52"/>
      <c r="IQ66" s="52"/>
      <c r="IR66" s="52"/>
      <c r="IS66" s="52"/>
      <c r="IT66" s="52"/>
      <c r="IU66" s="52"/>
      <c r="IV66" s="52"/>
      <c r="IW66" s="52"/>
      <c r="IX66" s="52"/>
      <c r="IY66" s="52"/>
      <c r="IZ66" s="52"/>
    </row>
    <row r="67" spans="1:260" s="56" customFormat="1" ht="105" customHeight="1">
      <c r="A67" s="52"/>
      <c r="B67" s="116" t="s">
        <v>272</v>
      </c>
      <c r="C67" s="117"/>
      <c r="D67" s="117"/>
      <c r="E67" s="116" t="str">
        <f t="shared" ref="E67:L67" si="13">+E56</f>
        <v>Report progress through to the Asset Compliance Board.</v>
      </c>
      <c r="F67" s="116" t="str">
        <f t="shared" si="13"/>
        <v>Regular reports including: 
KPI's and exception reporting</v>
      </c>
      <c r="G67" s="116" t="str">
        <f t="shared" si="13"/>
        <v>Head of HA &amp; all unit leads (Compliance, Responsive Repairs, Planned Maintenance)</v>
      </c>
      <c r="H67" s="101">
        <f t="shared" si="13"/>
        <v>45383</v>
      </c>
      <c r="I67" s="133" t="str">
        <f t="shared" si="13"/>
        <v>Reporting discussions happening.</v>
      </c>
      <c r="J67" s="116" t="str">
        <f t="shared" si="13"/>
        <v>Reports to Board are showing an improving picture.  
Weekly compliance recorded in the weekly compliance report to management</v>
      </c>
      <c r="K67" s="104" t="s">
        <v>79</v>
      </c>
      <c r="L67" s="116" t="str">
        <f t="shared" si="13"/>
        <v>Asset and Compliance Board now in place. Reports being provided.</v>
      </c>
      <c r="M67" s="105" t="s">
        <v>80</v>
      </c>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c r="FG67" s="52"/>
      <c r="FH67" s="52"/>
      <c r="FI67" s="52"/>
      <c r="FJ67" s="52"/>
      <c r="FK67" s="52"/>
      <c r="FL67" s="52"/>
      <c r="FM67" s="52"/>
      <c r="FN67" s="52"/>
      <c r="FO67" s="52"/>
      <c r="FP67" s="52"/>
      <c r="FQ67" s="52"/>
      <c r="FR67" s="52"/>
      <c r="FS67" s="52"/>
      <c r="FT67" s="52"/>
      <c r="FU67" s="52"/>
      <c r="FV67" s="52"/>
      <c r="FW67" s="52"/>
      <c r="FX67" s="52"/>
      <c r="FY67" s="52"/>
      <c r="FZ67" s="52"/>
      <c r="GA67" s="52"/>
      <c r="GB67" s="52"/>
      <c r="GC67" s="52"/>
      <c r="GD67" s="52"/>
      <c r="GE67" s="52"/>
      <c r="GF67" s="52"/>
      <c r="GG67" s="52"/>
      <c r="GH67" s="52"/>
      <c r="GI67" s="52"/>
      <c r="GJ67" s="52"/>
      <c r="GK67" s="52"/>
      <c r="GL67" s="52"/>
      <c r="GM67" s="52"/>
      <c r="GN67" s="52"/>
      <c r="GO67" s="52"/>
      <c r="GP67" s="52"/>
      <c r="GQ67" s="52"/>
      <c r="GR67" s="52"/>
      <c r="GS67" s="52"/>
      <c r="GT67" s="52"/>
      <c r="GU67" s="52"/>
      <c r="GV67" s="52"/>
      <c r="GW67" s="52"/>
      <c r="GX67" s="52"/>
      <c r="GY67" s="52"/>
      <c r="GZ67" s="52"/>
      <c r="HA67" s="52"/>
      <c r="HB67" s="52"/>
      <c r="HC67" s="52"/>
      <c r="HD67" s="52"/>
      <c r="HE67" s="52"/>
      <c r="HF67" s="52"/>
      <c r="HG67" s="52"/>
      <c r="HH67" s="52"/>
      <c r="HI67" s="52"/>
      <c r="HJ67" s="52"/>
      <c r="HK67" s="52"/>
      <c r="HL67" s="52"/>
      <c r="HM67" s="52"/>
      <c r="HN67" s="52"/>
      <c r="HO67" s="52"/>
      <c r="HP67" s="52"/>
      <c r="HQ67" s="52"/>
      <c r="HR67" s="52"/>
      <c r="HS67" s="52"/>
      <c r="HT67" s="52"/>
      <c r="HU67" s="52"/>
      <c r="HV67" s="52"/>
      <c r="HW67" s="52"/>
      <c r="HX67" s="52"/>
      <c r="HY67" s="52"/>
      <c r="HZ67" s="52"/>
      <c r="IA67" s="52"/>
      <c r="IB67" s="52"/>
      <c r="IC67" s="52"/>
      <c r="ID67" s="52"/>
      <c r="IE67" s="52"/>
      <c r="IF67" s="52"/>
      <c r="IG67" s="52"/>
      <c r="IH67" s="52"/>
      <c r="II67" s="52"/>
      <c r="IJ67" s="52"/>
      <c r="IK67" s="52"/>
      <c r="IL67" s="52"/>
      <c r="IM67" s="52"/>
      <c r="IN67" s="52"/>
      <c r="IO67" s="52"/>
      <c r="IP67" s="52"/>
      <c r="IQ67" s="52"/>
      <c r="IR67" s="52"/>
      <c r="IS67" s="52"/>
      <c r="IT67" s="52"/>
      <c r="IU67" s="52"/>
      <c r="IV67" s="52"/>
      <c r="IW67" s="52"/>
      <c r="IX67" s="52"/>
      <c r="IY67" s="52"/>
      <c r="IZ67" s="52"/>
    </row>
    <row r="68" spans="1:260" s="56" customFormat="1" ht="7.5" customHeight="1">
      <c r="A68" s="52"/>
      <c r="B68" s="184"/>
      <c r="C68" s="185"/>
      <c r="D68" s="185"/>
      <c r="E68" s="186"/>
      <c r="F68" s="186"/>
      <c r="G68" s="186"/>
      <c r="H68" s="187"/>
      <c r="I68" s="186"/>
      <c r="J68" s="186"/>
      <c r="K68" s="182"/>
      <c r="L68" s="186"/>
      <c r="M68" s="183"/>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c r="IT68" s="52"/>
      <c r="IU68" s="52"/>
      <c r="IV68" s="52"/>
      <c r="IW68" s="52"/>
      <c r="IX68" s="52"/>
      <c r="IY68" s="52"/>
      <c r="IZ68" s="52"/>
    </row>
    <row r="69" spans="1:260" s="51" customFormat="1" ht="114.75">
      <c r="A69" s="48"/>
      <c r="B69" s="118">
        <v>1.7</v>
      </c>
      <c r="C69" s="118" t="s">
        <v>42</v>
      </c>
      <c r="D69" s="118" t="s">
        <v>43</v>
      </c>
      <c r="E69" s="118" t="s">
        <v>44</v>
      </c>
      <c r="F69" s="118" t="s">
        <v>45</v>
      </c>
      <c r="G69" s="118"/>
      <c r="H69" s="119">
        <v>45352</v>
      </c>
      <c r="I69" s="121" t="s">
        <v>273</v>
      </c>
      <c r="J69" s="121" t="s">
        <v>46</v>
      </c>
      <c r="K69" s="109"/>
      <c r="L69" s="121"/>
      <c r="M69" s="10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48"/>
      <c r="EK69" s="48"/>
      <c r="EL69" s="48"/>
      <c r="EM69" s="48"/>
      <c r="EN69" s="48"/>
      <c r="EO69" s="48"/>
      <c r="EP69" s="48"/>
      <c r="EQ69" s="48"/>
      <c r="ER69" s="48"/>
      <c r="ES69" s="48"/>
      <c r="ET69" s="48"/>
      <c r="EU69" s="48"/>
      <c r="EV69" s="48"/>
      <c r="EW69" s="48"/>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48"/>
      <c r="HC69" s="48"/>
      <c r="HD69" s="48"/>
      <c r="HE69" s="48"/>
      <c r="HF69" s="48"/>
      <c r="HG69" s="48"/>
      <c r="HH69" s="48"/>
      <c r="HI69" s="48"/>
      <c r="HJ69" s="48"/>
      <c r="HK69" s="48"/>
      <c r="HL69" s="48"/>
      <c r="HM69" s="48"/>
      <c r="HN69" s="48"/>
      <c r="HO69" s="48"/>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row>
    <row r="70" spans="1:260" s="51" customFormat="1" ht="6.75" customHeight="1">
      <c r="A70" s="48"/>
      <c r="B70" s="189"/>
      <c r="C70" s="190"/>
      <c r="D70" s="190"/>
      <c r="E70" s="190"/>
      <c r="F70" s="190"/>
      <c r="G70" s="190"/>
      <c r="H70" s="191"/>
      <c r="I70" s="192"/>
      <c r="J70" s="192"/>
      <c r="K70" s="182"/>
      <c r="L70" s="192"/>
      <c r="M70" s="183"/>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48"/>
      <c r="EK70" s="48"/>
      <c r="EL70" s="48"/>
      <c r="EM70" s="48"/>
      <c r="EN70" s="48"/>
      <c r="EO70" s="48"/>
      <c r="EP70" s="48"/>
      <c r="EQ70" s="48"/>
      <c r="ER70" s="48"/>
      <c r="ES70" s="48"/>
      <c r="ET70" s="48"/>
      <c r="EU70" s="48"/>
      <c r="EV70" s="48"/>
      <c r="EW70" s="48"/>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48"/>
      <c r="HC70" s="48"/>
      <c r="HD70" s="48"/>
      <c r="HE70" s="48"/>
      <c r="HF70" s="48"/>
      <c r="HG70" s="48"/>
      <c r="HH70" s="48"/>
      <c r="HI70" s="48"/>
      <c r="HJ70" s="48"/>
      <c r="HK70" s="48"/>
      <c r="HL70" s="48"/>
      <c r="HM70" s="48"/>
      <c r="HN70" s="48"/>
      <c r="HO70" s="48"/>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row>
    <row r="71" spans="1:260" s="36" customFormat="1" ht="105" customHeight="1">
      <c r="A71" s="35"/>
      <c r="B71" s="89" t="s">
        <v>274</v>
      </c>
      <c r="C71" s="131"/>
      <c r="D71" s="131"/>
      <c r="E71" s="89" t="s">
        <v>275</v>
      </c>
      <c r="F71" s="89" t="s">
        <v>276</v>
      </c>
      <c r="G71" s="89" t="s">
        <v>277</v>
      </c>
      <c r="H71" s="91">
        <v>45383</v>
      </c>
      <c r="I71" s="124" t="s">
        <v>278</v>
      </c>
      <c r="J71" s="122" t="s">
        <v>279</v>
      </c>
      <c r="K71" s="97" t="s">
        <v>73</v>
      </c>
      <c r="L71" s="122" t="s">
        <v>280</v>
      </c>
      <c r="M71" s="98" t="s">
        <v>78</v>
      </c>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c r="EZ71" s="35"/>
      <c r="FA71" s="35"/>
      <c r="FB71" s="35"/>
      <c r="FC71" s="35"/>
      <c r="FD71" s="35"/>
      <c r="FE71" s="35"/>
      <c r="FF71" s="35"/>
      <c r="FG71" s="35"/>
      <c r="FH71" s="35"/>
      <c r="FI71" s="35"/>
      <c r="FJ71" s="35"/>
      <c r="FK71" s="35"/>
      <c r="FL71" s="35"/>
      <c r="FM71" s="35"/>
      <c r="FN71" s="35"/>
      <c r="FO71" s="35"/>
      <c r="FP71" s="35"/>
      <c r="FQ71" s="35"/>
      <c r="FR71" s="35"/>
      <c r="FS71" s="35"/>
      <c r="FT71" s="35"/>
      <c r="FU71" s="35"/>
      <c r="FV71" s="35"/>
      <c r="FW71" s="35"/>
      <c r="FX71" s="35"/>
      <c r="FY71" s="35"/>
      <c r="FZ71" s="35"/>
      <c r="GA71" s="35"/>
      <c r="GB71" s="35"/>
      <c r="GC71" s="35"/>
      <c r="GD71" s="35"/>
      <c r="GE71" s="35"/>
      <c r="GF71" s="35"/>
      <c r="GG71" s="35"/>
      <c r="GH71" s="35"/>
      <c r="GI71" s="35"/>
      <c r="GJ71" s="35"/>
      <c r="GK71" s="35"/>
      <c r="GL71" s="35"/>
      <c r="GM71" s="35"/>
      <c r="GN71" s="35"/>
      <c r="GO71" s="35"/>
      <c r="GP71" s="35"/>
      <c r="GQ71" s="35"/>
      <c r="GR71" s="35"/>
      <c r="GS71" s="35"/>
      <c r="GT71" s="35"/>
      <c r="GU71" s="35"/>
      <c r="GV71" s="35"/>
      <c r="GW71" s="35"/>
      <c r="GX71" s="35"/>
      <c r="GY71" s="35"/>
      <c r="GZ71" s="35"/>
      <c r="HA71" s="35"/>
      <c r="HB71" s="35"/>
      <c r="HC71" s="35"/>
      <c r="HD71" s="35"/>
      <c r="HE71" s="35"/>
      <c r="HF71" s="35"/>
      <c r="HG71" s="35"/>
      <c r="HH71" s="35"/>
      <c r="HI71" s="35"/>
      <c r="HJ71" s="35"/>
      <c r="HK71" s="35"/>
      <c r="HL71" s="35"/>
      <c r="HM71" s="35"/>
      <c r="HN71" s="35"/>
      <c r="HO71" s="35"/>
      <c r="HP71" s="35"/>
      <c r="HQ71" s="35"/>
      <c r="HR71" s="35"/>
      <c r="HS71" s="35"/>
      <c r="HT71" s="35"/>
      <c r="HU71" s="35"/>
      <c r="HV71" s="35"/>
      <c r="HW71" s="35"/>
      <c r="HX71" s="35"/>
      <c r="HY71" s="35"/>
      <c r="HZ71" s="35"/>
      <c r="IA71" s="35"/>
      <c r="IB71" s="35"/>
      <c r="IC71" s="35"/>
      <c r="ID71" s="35"/>
      <c r="IE71" s="35"/>
      <c r="IF71" s="35"/>
      <c r="IG71" s="35"/>
      <c r="IH71" s="35"/>
      <c r="II71" s="35"/>
      <c r="IJ71" s="35"/>
      <c r="IK71" s="35"/>
      <c r="IL71" s="35"/>
      <c r="IM71" s="35"/>
      <c r="IN71" s="35"/>
      <c r="IO71" s="35"/>
      <c r="IP71" s="35"/>
      <c r="IQ71" s="35"/>
      <c r="IR71" s="35"/>
      <c r="IS71" s="35"/>
      <c r="IT71" s="35"/>
      <c r="IU71" s="35"/>
      <c r="IV71" s="35"/>
      <c r="IW71" s="35"/>
      <c r="IX71" s="35"/>
      <c r="IY71" s="35"/>
      <c r="IZ71" s="35"/>
    </row>
    <row r="72" spans="1:260" s="36" customFormat="1" ht="105" customHeight="1">
      <c r="A72" s="35"/>
      <c r="B72" s="41" t="s">
        <v>281</v>
      </c>
      <c r="C72" s="38"/>
      <c r="D72" s="38"/>
      <c r="E72" s="41" t="s">
        <v>282</v>
      </c>
      <c r="F72" s="41" t="s">
        <v>283</v>
      </c>
      <c r="G72" s="41" t="s">
        <v>284</v>
      </c>
      <c r="H72" s="70">
        <v>45341</v>
      </c>
      <c r="I72" s="64" t="s">
        <v>285</v>
      </c>
      <c r="J72" s="53" t="s">
        <v>286</v>
      </c>
      <c r="K72" s="65" t="s">
        <v>79</v>
      </c>
      <c r="L72" s="53" t="s">
        <v>286</v>
      </c>
      <c r="M72" s="72" t="s">
        <v>80</v>
      </c>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c r="ET72" s="35"/>
      <c r="EU72" s="35"/>
      <c r="EV72" s="35"/>
      <c r="EW72" s="35"/>
      <c r="EX72" s="35"/>
      <c r="EY72" s="35"/>
      <c r="EZ72" s="35"/>
      <c r="FA72" s="35"/>
      <c r="FB72" s="35"/>
      <c r="FC72" s="35"/>
      <c r="FD72" s="35"/>
      <c r="FE72" s="35"/>
      <c r="FF72" s="35"/>
      <c r="FG72" s="35"/>
      <c r="FH72" s="35"/>
      <c r="FI72" s="35"/>
      <c r="FJ72" s="35"/>
      <c r="FK72" s="35"/>
      <c r="FL72" s="35"/>
      <c r="FM72" s="35"/>
      <c r="FN72" s="35"/>
      <c r="FO72" s="35"/>
      <c r="FP72" s="35"/>
      <c r="FQ72" s="35"/>
      <c r="FR72" s="35"/>
      <c r="FS72" s="35"/>
      <c r="FT72" s="35"/>
      <c r="FU72" s="35"/>
      <c r="FV72" s="35"/>
      <c r="FW72" s="35"/>
      <c r="FX72" s="35"/>
      <c r="FY72" s="35"/>
      <c r="FZ72" s="35"/>
      <c r="GA72" s="35"/>
      <c r="GB72" s="35"/>
      <c r="GC72" s="35"/>
      <c r="GD72" s="35"/>
      <c r="GE72" s="35"/>
      <c r="GF72" s="35"/>
      <c r="GG72" s="35"/>
      <c r="GH72" s="35"/>
      <c r="GI72" s="35"/>
      <c r="GJ72" s="35"/>
      <c r="GK72" s="35"/>
      <c r="GL72" s="35"/>
      <c r="GM72" s="35"/>
      <c r="GN72" s="35"/>
      <c r="GO72" s="35"/>
      <c r="GP72" s="35"/>
      <c r="GQ72" s="35"/>
      <c r="GR72" s="35"/>
      <c r="GS72" s="35"/>
      <c r="GT72" s="35"/>
      <c r="GU72" s="35"/>
      <c r="GV72" s="35"/>
      <c r="GW72" s="35"/>
      <c r="GX72" s="35"/>
      <c r="GY72" s="35"/>
      <c r="GZ72" s="35"/>
      <c r="HA72" s="35"/>
      <c r="HB72" s="35"/>
      <c r="HC72" s="35"/>
      <c r="HD72" s="35"/>
      <c r="HE72" s="35"/>
      <c r="HF72" s="35"/>
      <c r="HG72" s="35"/>
      <c r="HH72" s="35"/>
      <c r="HI72" s="35"/>
      <c r="HJ72" s="35"/>
      <c r="HK72" s="35"/>
      <c r="HL72" s="35"/>
      <c r="HM72" s="35"/>
      <c r="HN72" s="35"/>
      <c r="HO72" s="35"/>
      <c r="HP72" s="35"/>
      <c r="HQ72" s="35"/>
      <c r="HR72" s="35"/>
      <c r="HS72" s="35"/>
      <c r="HT72" s="35"/>
      <c r="HU72" s="35"/>
      <c r="HV72" s="35"/>
      <c r="HW72" s="35"/>
      <c r="HX72" s="35"/>
      <c r="HY72" s="35"/>
      <c r="HZ72" s="35"/>
      <c r="IA72" s="35"/>
      <c r="IB72" s="35"/>
      <c r="IC72" s="35"/>
      <c r="ID72" s="35"/>
      <c r="IE72" s="35"/>
      <c r="IF72" s="35"/>
      <c r="IG72" s="35"/>
      <c r="IH72" s="35"/>
      <c r="II72" s="35"/>
      <c r="IJ72" s="35"/>
      <c r="IK72" s="35"/>
      <c r="IL72" s="35"/>
      <c r="IM72" s="35"/>
      <c r="IN72" s="35"/>
      <c r="IO72" s="35"/>
      <c r="IP72" s="35"/>
      <c r="IQ72" s="35"/>
      <c r="IR72" s="35"/>
      <c r="IS72" s="35"/>
      <c r="IT72" s="35"/>
      <c r="IU72" s="35"/>
      <c r="IV72" s="35"/>
      <c r="IW72" s="35"/>
      <c r="IX72" s="35"/>
      <c r="IY72" s="35"/>
      <c r="IZ72" s="35"/>
    </row>
    <row r="73" spans="1:260" s="36" customFormat="1" ht="105" customHeight="1">
      <c r="A73" s="35"/>
      <c r="B73" s="53" t="s">
        <v>287</v>
      </c>
      <c r="C73" s="54"/>
      <c r="D73" s="54"/>
      <c r="E73" s="53" t="s">
        <v>288</v>
      </c>
      <c r="F73" s="53" t="s">
        <v>289</v>
      </c>
      <c r="G73" s="53" t="s">
        <v>284</v>
      </c>
      <c r="H73" s="70">
        <v>45412</v>
      </c>
      <c r="I73" s="82" t="s">
        <v>104</v>
      </c>
      <c r="J73" s="55" t="s">
        <v>103</v>
      </c>
      <c r="K73" s="65" t="s">
        <v>79</v>
      </c>
      <c r="L73" s="55" t="s">
        <v>290</v>
      </c>
      <c r="M73" s="72" t="s">
        <v>80</v>
      </c>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c r="ET73" s="35"/>
      <c r="EU73" s="35"/>
      <c r="EV73" s="35"/>
      <c r="EW73" s="35"/>
      <c r="EX73" s="35"/>
      <c r="EY73" s="35"/>
      <c r="EZ73" s="35"/>
      <c r="FA73" s="35"/>
      <c r="FB73" s="35"/>
      <c r="FC73" s="35"/>
      <c r="FD73" s="35"/>
      <c r="FE73" s="35"/>
      <c r="FF73" s="35"/>
      <c r="FG73" s="35"/>
      <c r="FH73" s="35"/>
      <c r="FI73" s="35"/>
      <c r="FJ73" s="35"/>
      <c r="FK73" s="35"/>
      <c r="FL73" s="35"/>
      <c r="FM73" s="35"/>
      <c r="FN73" s="35"/>
      <c r="FO73" s="35"/>
      <c r="FP73" s="35"/>
      <c r="FQ73" s="35"/>
      <c r="FR73" s="35"/>
      <c r="FS73" s="35"/>
      <c r="FT73" s="35"/>
      <c r="FU73" s="35"/>
      <c r="FV73" s="35"/>
      <c r="FW73" s="35"/>
      <c r="FX73" s="35"/>
      <c r="FY73" s="35"/>
      <c r="FZ73" s="35"/>
      <c r="GA73" s="35"/>
      <c r="GB73" s="35"/>
      <c r="GC73" s="35"/>
      <c r="GD73" s="35"/>
      <c r="GE73" s="35"/>
      <c r="GF73" s="35"/>
      <c r="GG73" s="35"/>
      <c r="GH73" s="35"/>
      <c r="GI73" s="35"/>
      <c r="GJ73" s="35"/>
      <c r="GK73" s="35"/>
      <c r="GL73" s="35"/>
      <c r="GM73" s="35"/>
      <c r="GN73" s="35"/>
      <c r="GO73" s="35"/>
      <c r="GP73" s="35"/>
      <c r="GQ73" s="35"/>
      <c r="GR73" s="35"/>
      <c r="GS73" s="35"/>
      <c r="GT73" s="35"/>
      <c r="GU73" s="35"/>
      <c r="GV73" s="35"/>
      <c r="GW73" s="35"/>
      <c r="GX73" s="35"/>
      <c r="GY73" s="35"/>
      <c r="GZ73" s="35"/>
      <c r="HA73" s="35"/>
      <c r="HB73" s="35"/>
      <c r="HC73" s="35"/>
      <c r="HD73" s="35"/>
      <c r="HE73" s="35"/>
      <c r="HF73" s="35"/>
      <c r="HG73" s="35"/>
      <c r="HH73" s="35"/>
      <c r="HI73" s="35"/>
      <c r="HJ73" s="35"/>
      <c r="HK73" s="35"/>
      <c r="HL73" s="35"/>
      <c r="HM73" s="35"/>
      <c r="HN73" s="35"/>
      <c r="HO73" s="35"/>
      <c r="HP73" s="35"/>
      <c r="HQ73" s="35"/>
      <c r="HR73" s="35"/>
      <c r="HS73" s="35"/>
      <c r="HT73" s="35"/>
      <c r="HU73" s="35"/>
      <c r="HV73" s="35"/>
      <c r="HW73" s="35"/>
      <c r="HX73" s="35"/>
      <c r="HY73" s="35"/>
      <c r="HZ73" s="35"/>
      <c r="IA73" s="35"/>
      <c r="IB73" s="35"/>
      <c r="IC73" s="35"/>
      <c r="ID73" s="35"/>
      <c r="IE73" s="35"/>
      <c r="IF73" s="35"/>
      <c r="IG73" s="35"/>
      <c r="IH73" s="35"/>
      <c r="II73" s="35"/>
      <c r="IJ73" s="35"/>
      <c r="IK73" s="35"/>
      <c r="IL73" s="35"/>
      <c r="IM73" s="35"/>
      <c r="IN73" s="35"/>
      <c r="IO73" s="35"/>
      <c r="IP73" s="35"/>
      <c r="IQ73" s="35"/>
      <c r="IR73" s="35"/>
      <c r="IS73" s="35"/>
      <c r="IT73" s="35"/>
      <c r="IU73" s="35"/>
      <c r="IV73" s="35"/>
      <c r="IW73" s="35"/>
      <c r="IX73" s="35"/>
      <c r="IY73" s="35"/>
      <c r="IZ73" s="35"/>
    </row>
    <row r="74" spans="1:260" s="36" customFormat="1" ht="105" customHeight="1">
      <c r="A74" s="35"/>
      <c r="B74" s="53" t="s">
        <v>291</v>
      </c>
      <c r="C74" s="54"/>
      <c r="D74" s="54"/>
      <c r="E74" s="53" t="s">
        <v>292</v>
      </c>
      <c r="F74" s="53" t="s">
        <v>289</v>
      </c>
      <c r="G74" s="53" t="s">
        <v>284</v>
      </c>
      <c r="H74" s="70">
        <v>45412</v>
      </c>
      <c r="I74" s="82" t="s">
        <v>293</v>
      </c>
      <c r="J74" s="55" t="s">
        <v>103</v>
      </c>
      <c r="K74" s="65" t="s">
        <v>79</v>
      </c>
      <c r="L74" s="55" t="s">
        <v>290</v>
      </c>
      <c r="M74" s="72" t="s">
        <v>80</v>
      </c>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c r="ET74" s="35"/>
      <c r="EU74" s="35"/>
      <c r="EV74" s="35"/>
      <c r="EW74" s="35"/>
      <c r="EX74" s="35"/>
      <c r="EY74" s="35"/>
      <c r="EZ74" s="35"/>
      <c r="FA74" s="35"/>
      <c r="FB74" s="35"/>
      <c r="FC74" s="35"/>
      <c r="FD74" s="35"/>
      <c r="FE74" s="35"/>
      <c r="FF74" s="35"/>
      <c r="FG74" s="35"/>
      <c r="FH74" s="35"/>
      <c r="FI74" s="35"/>
      <c r="FJ74" s="35"/>
      <c r="FK74" s="35"/>
      <c r="FL74" s="35"/>
      <c r="FM74" s="35"/>
      <c r="FN74" s="35"/>
      <c r="FO74" s="35"/>
      <c r="FP74" s="35"/>
      <c r="FQ74" s="35"/>
      <c r="FR74" s="35"/>
      <c r="FS74" s="35"/>
      <c r="FT74" s="35"/>
      <c r="FU74" s="35"/>
      <c r="FV74" s="35"/>
      <c r="FW74" s="35"/>
      <c r="FX74" s="35"/>
      <c r="FY74" s="35"/>
      <c r="FZ74" s="35"/>
      <c r="GA74" s="35"/>
      <c r="GB74" s="35"/>
      <c r="GC74" s="35"/>
      <c r="GD74" s="35"/>
      <c r="GE74" s="35"/>
      <c r="GF74" s="35"/>
      <c r="GG74" s="35"/>
      <c r="GH74" s="35"/>
      <c r="GI74" s="35"/>
      <c r="GJ74" s="35"/>
      <c r="GK74" s="35"/>
      <c r="GL74" s="35"/>
      <c r="GM74" s="35"/>
      <c r="GN74" s="35"/>
      <c r="GO74" s="35"/>
      <c r="GP74" s="35"/>
      <c r="GQ74" s="35"/>
      <c r="GR74" s="35"/>
      <c r="GS74" s="35"/>
      <c r="GT74" s="35"/>
      <c r="GU74" s="35"/>
      <c r="GV74" s="35"/>
      <c r="GW74" s="35"/>
      <c r="GX74" s="35"/>
      <c r="GY74" s="35"/>
      <c r="GZ74" s="35"/>
      <c r="HA74" s="35"/>
      <c r="HB74" s="35"/>
      <c r="HC74" s="35"/>
      <c r="HD74" s="35"/>
      <c r="HE74" s="35"/>
      <c r="HF74" s="35"/>
      <c r="HG74" s="35"/>
      <c r="HH74" s="35"/>
      <c r="HI74" s="35"/>
      <c r="HJ74" s="35"/>
      <c r="HK74" s="35"/>
      <c r="HL74" s="35"/>
      <c r="HM74" s="35"/>
      <c r="HN74" s="35"/>
      <c r="HO74" s="35"/>
      <c r="HP74" s="35"/>
      <c r="HQ74" s="35"/>
      <c r="HR74" s="35"/>
      <c r="HS74" s="35"/>
      <c r="HT74" s="35"/>
      <c r="HU74" s="35"/>
      <c r="HV74" s="35"/>
      <c r="HW74" s="35"/>
      <c r="HX74" s="35"/>
      <c r="HY74" s="35"/>
      <c r="HZ74" s="35"/>
      <c r="IA74" s="35"/>
      <c r="IB74" s="35"/>
      <c r="IC74" s="35"/>
      <c r="ID74" s="35"/>
      <c r="IE74" s="35"/>
      <c r="IF74" s="35"/>
      <c r="IG74" s="35"/>
      <c r="IH74" s="35"/>
      <c r="II74" s="35"/>
      <c r="IJ74" s="35"/>
      <c r="IK74" s="35"/>
      <c r="IL74" s="35"/>
      <c r="IM74" s="35"/>
      <c r="IN74" s="35"/>
      <c r="IO74" s="35"/>
      <c r="IP74" s="35"/>
      <c r="IQ74" s="35"/>
      <c r="IR74" s="35"/>
      <c r="IS74" s="35"/>
      <c r="IT74" s="35"/>
      <c r="IU74" s="35"/>
      <c r="IV74" s="35"/>
      <c r="IW74" s="35"/>
      <c r="IX74" s="35"/>
      <c r="IY74" s="35"/>
      <c r="IZ74" s="35"/>
    </row>
    <row r="75" spans="1:260" s="36" customFormat="1" ht="105" customHeight="1">
      <c r="A75" s="35"/>
      <c r="B75" s="53" t="s">
        <v>294</v>
      </c>
      <c r="C75" s="54"/>
      <c r="D75" s="54"/>
      <c r="E75" s="53" t="s">
        <v>295</v>
      </c>
      <c r="F75" s="53" t="s">
        <v>296</v>
      </c>
      <c r="G75" s="53" t="s">
        <v>284</v>
      </c>
      <c r="H75" s="70">
        <v>45473</v>
      </c>
      <c r="I75" s="82" t="s">
        <v>297</v>
      </c>
      <c r="J75" s="53" t="s">
        <v>279</v>
      </c>
      <c r="K75" s="65" t="s">
        <v>73</v>
      </c>
      <c r="L75" s="55" t="s">
        <v>298</v>
      </c>
      <c r="M75" s="72" t="s">
        <v>78</v>
      </c>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c r="ET75" s="35"/>
      <c r="EU75" s="35"/>
      <c r="EV75" s="35"/>
      <c r="EW75" s="35"/>
      <c r="EX75" s="35"/>
      <c r="EY75" s="35"/>
      <c r="EZ75" s="35"/>
      <c r="FA75" s="35"/>
      <c r="FB75" s="35"/>
      <c r="FC75" s="35"/>
      <c r="FD75" s="35"/>
      <c r="FE75" s="35"/>
      <c r="FF75" s="35"/>
      <c r="FG75" s="35"/>
      <c r="FH75" s="35"/>
      <c r="FI75" s="35"/>
      <c r="FJ75" s="35"/>
      <c r="FK75" s="35"/>
      <c r="FL75" s="35"/>
      <c r="FM75" s="35"/>
      <c r="FN75" s="35"/>
      <c r="FO75" s="35"/>
      <c r="FP75" s="35"/>
      <c r="FQ75" s="35"/>
      <c r="FR75" s="35"/>
      <c r="FS75" s="35"/>
      <c r="FT75" s="35"/>
      <c r="FU75" s="35"/>
      <c r="FV75" s="35"/>
      <c r="FW75" s="35"/>
      <c r="FX75" s="35"/>
      <c r="FY75" s="35"/>
      <c r="FZ75" s="35"/>
      <c r="GA75" s="35"/>
      <c r="GB75" s="35"/>
      <c r="GC75" s="35"/>
      <c r="GD75" s="35"/>
      <c r="GE75" s="35"/>
      <c r="GF75" s="35"/>
      <c r="GG75" s="35"/>
      <c r="GH75" s="35"/>
      <c r="GI75" s="35"/>
      <c r="GJ75" s="35"/>
      <c r="GK75" s="35"/>
      <c r="GL75" s="35"/>
      <c r="GM75" s="35"/>
      <c r="GN75" s="35"/>
      <c r="GO75" s="35"/>
      <c r="GP75" s="35"/>
      <c r="GQ75" s="35"/>
      <c r="GR75" s="35"/>
      <c r="GS75" s="35"/>
      <c r="GT75" s="35"/>
      <c r="GU75" s="35"/>
      <c r="GV75" s="35"/>
      <c r="GW75" s="35"/>
      <c r="GX75" s="35"/>
      <c r="GY75" s="35"/>
      <c r="GZ75" s="35"/>
      <c r="HA75" s="35"/>
      <c r="HB75" s="35"/>
      <c r="HC75" s="35"/>
      <c r="HD75" s="35"/>
      <c r="HE75" s="35"/>
      <c r="HF75" s="35"/>
      <c r="HG75" s="35"/>
      <c r="HH75" s="35"/>
      <c r="HI75" s="35"/>
      <c r="HJ75" s="35"/>
      <c r="HK75" s="35"/>
      <c r="HL75" s="35"/>
      <c r="HM75" s="35"/>
      <c r="HN75" s="35"/>
      <c r="HO75" s="35"/>
      <c r="HP75" s="35"/>
      <c r="HQ75" s="35"/>
      <c r="HR75" s="35"/>
      <c r="HS75" s="35"/>
      <c r="HT75" s="35"/>
      <c r="HU75" s="35"/>
      <c r="HV75" s="35"/>
      <c r="HW75" s="35"/>
      <c r="HX75" s="35"/>
      <c r="HY75" s="35"/>
      <c r="HZ75" s="35"/>
      <c r="IA75" s="35"/>
      <c r="IB75" s="35"/>
      <c r="IC75" s="35"/>
      <c r="ID75" s="35"/>
      <c r="IE75" s="35"/>
      <c r="IF75" s="35"/>
      <c r="IG75" s="35"/>
      <c r="IH75" s="35"/>
      <c r="II75" s="35"/>
      <c r="IJ75" s="35"/>
      <c r="IK75" s="35"/>
      <c r="IL75" s="35"/>
      <c r="IM75" s="35"/>
      <c r="IN75" s="35"/>
      <c r="IO75" s="35"/>
      <c r="IP75" s="35"/>
      <c r="IQ75" s="35"/>
      <c r="IR75" s="35"/>
      <c r="IS75" s="35"/>
      <c r="IT75" s="35"/>
      <c r="IU75" s="35"/>
      <c r="IV75" s="35"/>
      <c r="IW75" s="35"/>
      <c r="IX75" s="35"/>
      <c r="IY75" s="35"/>
      <c r="IZ75" s="35"/>
    </row>
    <row r="76" spans="1:260" s="36" customFormat="1" ht="105" customHeight="1">
      <c r="A76" s="35"/>
      <c r="B76" s="53" t="s">
        <v>299</v>
      </c>
      <c r="C76" s="54"/>
      <c r="D76" s="54"/>
      <c r="E76" s="53" t="s">
        <v>300</v>
      </c>
      <c r="F76" s="53" t="s">
        <v>301</v>
      </c>
      <c r="G76" s="53" t="s">
        <v>277</v>
      </c>
      <c r="H76" s="70">
        <v>45412</v>
      </c>
      <c r="I76" s="82" t="s">
        <v>302</v>
      </c>
      <c r="J76" s="55" t="s">
        <v>303</v>
      </c>
      <c r="K76" s="65" t="s">
        <v>73</v>
      </c>
      <c r="L76" s="55" t="s">
        <v>304</v>
      </c>
      <c r="M76" s="72" t="s">
        <v>78</v>
      </c>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c r="CS76" s="35"/>
      <c r="CT76" s="35"/>
      <c r="CU76" s="35"/>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35"/>
      <c r="GB76" s="35"/>
      <c r="GC76" s="35"/>
      <c r="GD76" s="35"/>
      <c r="GE76" s="35"/>
      <c r="GF76" s="35"/>
      <c r="GG76" s="35"/>
      <c r="GH76" s="35"/>
      <c r="GI76" s="35"/>
      <c r="GJ76" s="35"/>
      <c r="GK76" s="35"/>
      <c r="GL76" s="35"/>
      <c r="GM76" s="35"/>
      <c r="GN76" s="35"/>
      <c r="GO76" s="35"/>
      <c r="GP76" s="35"/>
      <c r="GQ76" s="35"/>
      <c r="GR76" s="35"/>
      <c r="GS76" s="35"/>
      <c r="GT76" s="35"/>
      <c r="GU76" s="35"/>
      <c r="GV76" s="35"/>
      <c r="GW76" s="35"/>
      <c r="GX76" s="35"/>
      <c r="GY76" s="35"/>
      <c r="GZ76" s="35"/>
      <c r="HA76" s="35"/>
      <c r="HB76" s="35"/>
      <c r="HC76" s="35"/>
      <c r="HD76" s="35"/>
      <c r="HE76" s="35"/>
      <c r="HF76" s="35"/>
      <c r="HG76" s="35"/>
      <c r="HH76" s="35"/>
      <c r="HI76" s="35"/>
      <c r="HJ76" s="35"/>
      <c r="HK76" s="35"/>
      <c r="HL76" s="35"/>
      <c r="HM76" s="35"/>
      <c r="HN76" s="35"/>
      <c r="HO76" s="35"/>
      <c r="HP76" s="35"/>
      <c r="HQ76" s="35"/>
      <c r="HR76" s="35"/>
      <c r="HS76" s="35"/>
      <c r="HT76" s="35"/>
      <c r="HU76" s="35"/>
      <c r="HV76" s="35"/>
      <c r="HW76" s="35"/>
      <c r="HX76" s="35"/>
      <c r="HY76" s="35"/>
      <c r="HZ76" s="35"/>
      <c r="IA76" s="35"/>
      <c r="IB76" s="35"/>
      <c r="IC76" s="35"/>
      <c r="ID76" s="35"/>
      <c r="IE76" s="35"/>
      <c r="IF76" s="35"/>
      <c r="IG76" s="35"/>
      <c r="IH76" s="35"/>
      <c r="II76" s="35"/>
      <c r="IJ76" s="35"/>
      <c r="IK76" s="35"/>
      <c r="IL76" s="35"/>
      <c r="IM76" s="35"/>
      <c r="IN76" s="35"/>
      <c r="IO76" s="35"/>
      <c r="IP76" s="35"/>
      <c r="IQ76" s="35"/>
      <c r="IR76" s="35"/>
      <c r="IS76" s="35"/>
      <c r="IT76" s="35"/>
      <c r="IU76" s="35"/>
      <c r="IV76" s="35"/>
      <c r="IW76" s="35"/>
      <c r="IX76" s="35"/>
      <c r="IY76" s="35"/>
      <c r="IZ76" s="35"/>
    </row>
    <row r="77" spans="1:260" s="36" customFormat="1" ht="105" customHeight="1">
      <c r="A77" s="35"/>
      <c r="B77" s="53" t="s">
        <v>305</v>
      </c>
      <c r="C77" s="54"/>
      <c r="D77" s="54"/>
      <c r="E77" s="53" t="s">
        <v>306</v>
      </c>
      <c r="F77" s="53" t="s">
        <v>307</v>
      </c>
      <c r="G77" s="53" t="s">
        <v>277</v>
      </c>
      <c r="H77" s="70">
        <v>45382</v>
      </c>
      <c r="I77" s="82" t="s">
        <v>308</v>
      </c>
      <c r="J77" s="55" t="s">
        <v>309</v>
      </c>
      <c r="K77" s="65" t="s">
        <v>73</v>
      </c>
      <c r="L77" s="55" t="s">
        <v>310</v>
      </c>
      <c r="M77" s="72" t="s">
        <v>78</v>
      </c>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35"/>
      <c r="GB77" s="35"/>
      <c r="GC77" s="35"/>
      <c r="GD77" s="35"/>
      <c r="GE77" s="35"/>
      <c r="GF77" s="35"/>
      <c r="GG77" s="35"/>
      <c r="GH77" s="35"/>
      <c r="GI77" s="35"/>
      <c r="GJ77" s="35"/>
      <c r="GK77" s="35"/>
      <c r="GL77" s="35"/>
      <c r="GM77" s="35"/>
      <c r="GN77" s="35"/>
      <c r="GO77" s="35"/>
      <c r="GP77" s="35"/>
      <c r="GQ77" s="35"/>
      <c r="GR77" s="35"/>
      <c r="GS77" s="35"/>
      <c r="GT77" s="35"/>
      <c r="GU77" s="35"/>
      <c r="GV77" s="35"/>
      <c r="GW77" s="35"/>
      <c r="GX77" s="35"/>
      <c r="GY77" s="35"/>
      <c r="GZ77" s="35"/>
      <c r="HA77" s="35"/>
      <c r="HB77" s="35"/>
      <c r="HC77" s="35"/>
      <c r="HD77" s="35"/>
      <c r="HE77" s="35"/>
      <c r="HF77" s="35"/>
      <c r="HG77" s="35"/>
      <c r="HH77" s="35"/>
      <c r="HI77" s="35"/>
      <c r="HJ77" s="35"/>
      <c r="HK77" s="35"/>
      <c r="HL77" s="35"/>
      <c r="HM77" s="35"/>
      <c r="HN77" s="35"/>
      <c r="HO77" s="35"/>
      <c r="HP77" s="35"/>
      <c r="HQ77" s="35"/>
      <c r="HR77" s="35"/>
      <c r="HS77" s="35"/>
      <c r="HT77" s="35"/>
      <c r="HU77" s="35"/>
      <c r="HV77" s="35"/>
      <c r="HW77" s="35"/>
      <c r="HX77" s="35"/>
      <c r="HY77" s="35"/>
      <c r="HZ77" s="35"/>
      <c r="IA77" s="35"/>
      <c r="IB77" s="35"/>
      <c r="IC77" s="35"/>
      <c r="ID77" s="35"/>
      <c r="IE77" s="35"/>
      <c r="IF77" s="35"/>
      <c r="IG77" s="35"/>
      <c r="IH77" s="35"/>
      <c r="II77" s="35"/>
      <c r="IJ77" s="35"/>
      <c r="IK77" s="35"/>
      <c r="IL77" s="35"/>
      <c r="IM77" s="35"/>
      <c r="IN77" s="35"/>
      <c r="IO77" s="35"/>
      <c r="IP77" s="35"/>
      <c r="IQ77" s="35"/>
      <c r="IR77" s="35"/>
      <c r="IS77" s="35"/>
      <c r="IT77" s="35"/>
      <c r="IU77" s="35"/>
      <c r="IV77" s="35"/>
      <c r="IW77" s="35"/>
      <c r="IX77" s="35"/>
      <c r="IY77" s="35"/>
      <c r="IZ77" s="35"/>
    </row>
    <row r="78" spans="1:260" s="36" customFormat="1" ht="105" customHeight="1">
      <c r="A78" s="35"/>
      <c r="B78" s="116" t="s">
        <v>311</v>
      </c>
      <c r="C78" s="117"/>
      <c r="D78" s="117"/>
      <c r="E78" s="116" t="s">
        <v>312</v>
      </c>
      <c r="F78" s="116" t="s">
        <v>313</v>
      </c>
      <c r="G78" s="116" t="s">
        <v>277</v>
      </c>
      <c r="H78" s="101">
        <v>45504</v>
      </c>
      <c r="I78" s="170" t="s">
        <v>314</v>
      </c>
      <c r="J78" s="171" t="s">
        <v>315</v>
      </c>
      <c r="K78" s="104" t="s">
        <v>81</v>
      </c>
      <c r="L78" s="171" t="s">
        <v>316</v>
      </c>
      <c r="M78" s="105" t="s">
        <v>78</v>
      </c>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35"/>
      <c r="GB78" s="35"/>
      <c r="GC78" s="35"/>
      <c r="GD78" s="35"/>
      <c r="GE78" s="35"/>
      <c r="GF78" s="35"/>
      <c r="GG78" s="35"/>
      <c r="GH78" s="35"/>
      <c r="GI78" s="35"/>
      <c r="GJ78" s="35"/>
      <c r="GK78" s="35"/>
      <c r="GL78" s="35"/>
      <c r="GM78" s="35"/>
      <c r="GN78" s="35"/>
      <c r="GO78" s="35"/>
      <c r="GP78" s="35"/>
      <c r="GQ78" s="35"/>
      <c r="GR78" s="35"/>
      <c r="GS78" s="35"/>
      <c r="GT78" s="35"/>
      <c r="GU78" s="35"/>
      <c r="GV78" s="35"/>
      <c r="GW78" s="35"/>
      <c r="GX78" s="35"/>
      <c r="GY78" s="35"/>
      <c r="GZ78" s="35"/>
      <c r="HA78" s="35"/>
      <c r="HB78" s="35"/>
      <c r="HC78" s="35"/>
      <c r="HD78" s="35"/>
      <c r="HE78" s="35"/>
      <c r="HF78" s="35"/>
      <c r="HG78" s="35"/>
      <c r="HH78" s="35"/>
      <c r="HI78" s="35"/>
      <c r="HJ78" s="35"/>
      <c r="HK78" s="35"/>
      <c r="HL78" s="35"/>
      <c r="HM78" s="35"/>
      <c r="HN78" s="35"/>
      <c r="HO78" s="35"/>
      <c r="HP78" s="35"/>
      <c r="HQ78" s="35"/>
      <c r="HR78" s="35"/>
      <c r="HS78" s="35"/>
      <c r="HT78" s="35"/>
      <c r="HU78" s="35"/>
      <c r="HV78" s="35"/>
      <c r="HW78" s="35"/>
      <c r="HX78" s="35"/>
      <c r="HY78" s="35"/>
      <c r="HZ78" s="35"/>
      <c r="IA78" s="35"/>
      <c r="IB78" s="35"/>
      <c r="IC78" s="35"/>
      <c r="ID78" s="35"/>
      <c r="IE78" s="35"/>
      <c r="IF78" s="35"/>
      <c r="IG78" s="35"/>
      <c r="IH78" s="35"/>
      <c r="II78" s="35"/>
      <c r="IJ78" s="35"/>
      <c r="IK78" s="35"/>
      <c r="IL78" s="35"/>
      <c r="IM78" s="35"/>
      <c r="IN78" s="35"/>
      <c r="IO78" s="35"/>
      <c r="IP78" s="35"/>
      <c r="IQ78" s="35"/>
      <c r="IR78" s="35"/>
      <c r="IS78" s="35"/>
      <c r="IT78" s="35"/>
      <c r="IU78" s="35"/>
      <c r="IV78" s="35"/>
      <c r="IW78" s="35"/>
      <c r="IX78" s="35"/>
      <c r="IY78" s="35"/>
      <c r="IZ78" s="35"/>
    </row>
    <row r="79" spans="1:260" s="36" customFormat="1" ht="7.5" customHeight="1">
      <c r="A79" s="35"/>
      <c r="B79" s="184"/>
      <c r="C79" s="185"/>
      <c r="D79" s="185"/>
      <c r="E79" s="186"/>
      <c r="F79" s="186"/>
      <c r="G79" s="186"/>
      <c r="H79" s="187"/>
      <c r="I79" s="188"/>
      <c r="J79" s="188"/>
      <c r="K79" s="182"/>
      <c r="L79" s="188"/>
      <c r="M79" s="183"/>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35"/>
      <c r="GB79" s="35"/>
      <c r="GC79" s="35"/>
      <c r="GD79" s="35"/>
      <c r="GE79" s="35"/>
      <c r="GF79" s="35"/>
      <c r="GG79" s="35"/>
      <c r="GH79" s="35"/>
      <c r="GI79" s="35"/>
      <c r="GJ79" s="35"/>
      <c r="GK79" s="35"/>
      <c r="GL79" s="35"/>
      <c r="GM79" s="35"/>
      <c r="GN79" s="35"/>
      <c r="GO79" s="35"/>
      <c r="GP79" s="35"/>
      <c r="GQ79" s="35"/>
      <c r="GR79" s="35"/>
      <c r="GS79" s="35"/>
      <c r="GT79" s="35"/>
      <c r="GU79" s="35"/>
      <c r="GV79" s="35"/>
      <c r="GW79" s="35"/>
      <c r="GX79" s="35"/>
      <c r="GY79" s="35"/>
      <c r="GZ79" s="35"/>
      <c r="HA79" s="35"/>
      <c r="HB79" s="35"/>
      <c r="HC79" s="35"/>
      <c r="HD79" s="35"/>
      <c r="HE79" s="35"/>
      <c r="HF79" s="35"/>
      <c r="HG79" s="35"/>
      <c r="HH79" s="35"/>
      <c r="HI79" s="35"/>
      <c r="HJ79" s="35"/>
      <c r="HK79" s="35"/>
      <c r="HL79" s="35"/>
      <c r="HM79" s="35"/>
      <c r="HN79" s="35"/>
      <c r="HO79" s="35"/>
      <c r="HP79" s="35"/>
      <c r="HQ79" s="35"/>
      <c r="HR79" s="35"/>
      <c r="HS79" s="35"/>
      <c r="HT79" s="35"/>
      <c r="HU79" s="35"/>
      <c r="HV79" s="35"/>
      <c r="HW79" s="35"/>
      <c r="HX79" s="35"/>
      <c r="HY79" s="35"/>
      <c r="HZ79" s="35"/>
      <c r="IA79" s="35"/>
      <c r="IB79" s="35"/>
      <c r="IC79" s="35"/>
      <c r="ID79" s="35"/>
      <c r="IE79" s="35"/>
      <c r="IF79" s="35"/>
      <c r="IG79" s="35"/>
      <c r="IH79" s="35"/>
      <c r="II79" s="35"/>
      <c r="IJ79" s="35"/>
      <c r="IK79" s="35"/>
      <c r="IL79" s="35"/>
      <c r="IM79" s="35"/>
      <c r="IN79" s="35"/>
      <c r="IO79" s="35"/>
      <c r="IP79" s="35"/>
      <c r="IQ79" s="35"/>
      <c r="IR79" s="35"/>
      <c r="IS79" s="35"/>
      <c r="IT79" s="35"/>
      <c r="IU79" s="35"/>
      <c r="IV79" s="35"/>
      <c r="IW79" s="35"/>
      <c r="IX79" s="35"/>
      <c r="IY79" s="35"/>
      <c r="IZ79" s="35"/>
    </row>
    <row r="80" spans="1:260" s="39" customFormat="1" ht="105" customHeight="1">
      <c r="A80" s="37"/>
      <c r="B80" s="106">
        <v>1.8</v>
      </c>
      <c r="C80" s="106" t="s">
        <v>42</v>
      </c>
      <c r="D80" s="106" t="s">
        <v>47</v>
      </c>
      <c r="E80" s="106" t="s">
        <v>48</v>
      </c>
      <c r="F80" s="106" t="s">
        <v>49</v>
      </c>
      <c r="G80" s="106"/>
      <c r="H80" s="107">
        <v>45352</v>
      </c>
      <c r="I80" s="108"/>
      <c r="J80" s="108" t="s">
        <v>50</v>
      </c>
      <c r="K80" s="109"/>
      <c r="L80" s="108"/>
      <c r="M80" s="108"/>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37"/>
      <c r="FD80" s="37"/>
      <c r="FE80" s="37"/>
      <c r="FF80" s="37"/>
      <c r="FG80" s="37"/>
      <c r="FH80" s="37"/>
      <c r="FI80" s="37"/>
      <c r="FJ80" s="37"/>
      <c r="FK80" s="37"/>
      <c r="FL80" s="37"/>
      <c r="FM80" s="37"/>
      <c r="FN80" s="37"/>
      <c r="FO80" s="37"/>
      <c r="FP80" s="37"/>
      <c r="FQ80" s="37"/>
      <c r="FR80" s="37"/>
      <c r="FS80" s="37"/>
      <c r="FT80" s="37"/>
      <c r="FU80" s="37"/>
      <c r="FV80" s="37"/>
      <c r="FW80" s="37"/>
      <c r="FX80" s="37"/>
      <c r="FY80" s="37"/>
      <c r="FZ80" s="37"/>
      <c r="GA80" s="37"/>
      <c r="GB80" s="37"/>
      <c r="GC80" s="37"/>
      <c r="GD80" s="37"/>
      <c r="GE80" s="37"/>
      <c r="GF80" s="37"/>
      <c r="GG80" s="37"/>
      <c r="GH80" s="37"/>
      <c r="GI80" s="37"/>
      <c r="GJ80" s="37"/>
      <c r="GK80" s="37"/>
      <c r="GL80" s="37"/>
      <c r="GM80" s="37"/>
      <c r="GN80" s="37"/>
      <c r="GO80" s="37"/>
      <c r="GP80" s="37"/>
      <c r="GQ80" s="37"/>
      <c r="GR80" s="37"/>
      <c r="GS80" s="37"/>
      <c r="GT80" s="37"/>
      <c r="GU80" s="37"/>
      <c r="GV80" s="37"/>
      <c r="GW80" s="37"/>
      <c r="GX80" s="37"/>
      <c r="GY80" s="37"/>
      <c r="GZ80" s="37"/>
      <c r="HA80" s="37"/>
      <c r="HB80" s="37"/>
      <c r="HC80" s="37"/>
      <c r="HD80" s="37"/>
      <c r="HE80" s="37"/>
      <c r="HF80" s="37"/>
      <c r="HG80" s="37"/>
      <c r="HH80" s="37"/>
      <c r="HI80" s="37"/>
      <c r="HJ80" s="37"/>
      <c r="HK80" s="37"/>
      <c r="HL80" s="37"/>
      <c r="HM80" s="37"/>
      <c r="HN80" s="37"/>
      <c r="HO80" s="37"/>
      <c r="HP80" s="37"/>
      <c r="HQ80" s="37"/>
      <c r="HR80" s="37"/>
      <c r="HS80" s="37"/>
      <c r="HT80" s="37"/>
      <c r="HU80" s="37"/>
      <c r="HV80" s="37"/>
      <c r="HW80" s="37"/>
      <c r="HX80" s="37"/>
      <c r="HY80" s="37"/>
      <c r="HZ80" s="37"/>
      <c r="IA80" s="37"/>
      <c r="IB80" s="37"/>
      <c r="IC80" s="37"/>
      <c r="ID80" s="37"/>
      <c r="IE80" s="37"/>
      <c r="IF80" s="37"/>
      <c r="IG80" s="37"/>
      <c r="IH80" s="37"/>
      <c r="II80" s="37"/>
      <c r="IJ80" s="37"/>
      <c r="IK80" s="37"/>
      <c r="IL80" s="37"/>
      <c r="IM80" s="37"/>
      <c r="IN80" s="37"/>
      <c r="IO80" s="37"/>
      <c r="IP80" s="37"/>
      <c r="IQ80" s="37"/>
      <c r="IR80" s="37"/>
      <c r="IS80" s="37"/>
      <c r="IT80" s="37"/>
      <c r="IU80" s="37"/>
      <c r="IV80" s="37"/>
      <c r="IW80" s="37"/>
      <c r="IX80" s="37"/>
      <c r="IY80" s="37"/>
      <c r="IZ80" s="37"/>
    </row>
    <row r="81" spans="1:260" s="39" customFormat="1" ht="8.25" customHeight="1">
      <c r="A81" s="37"/>
      <c r="B81" s="178"/>
      <c r="C81" s="179"/>
      <c r="D81" s="179"/>
      <c r="E81" s="179"/>
      <c r="F81" s="179"/>
      <c r="G81" s="179"/>
      <c r="H81" s="180"/>
      <c r="I81" s="181"/>
      <c r="J81" s="181"/>
      <c r="K81" s="182"/>
      <c r="L81" s="181"/>
      <c r="M81" s="183"/>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7"/>
      <c r="CV81" s="37"/>
      <c r="CW81" s="37"/>
      <c r="CX81" s="37"/>
      <c r="CY81" s="37"/>
      <c r="CZ81" s="37"/>
      <c r="DA81" s="37"/>
      <c r="DB81" s="37"/>
      <c r="DC81" s="37"/>
      <c r="DD81" s="37"/>
      <c r="DE81" s="37"/>
      <c r="DF81" s="37"/>
      <c r="DG81" s="37"/>
      <c r="DH81" s="37"/>
      <c r="DI81" s="37"/>
      <c r="DJ81" s="37"/>
      <c r="DK81" s="37"/>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37"/>
      <c r="FD81" s="37"/>
      <c r="FE81" s="37"/>
      <c r="FF81" s="37"/>
      <c r="FG81" s="37"/>
      <c r="FH81" s="37"/>
      <c r="FI81" s="37"/>
      <c r="FJ81" s="37"/>
      <c r="FK81" s="37"/>
      <c r="FL81" s="37"/>
      <c r="FM81" s="37"/>
      <c r="FN81" s="37"/>
      <c r="FO81" s="37"/>
      <c r="FP81" s="37"/>
      <c r="FQ81" s="37"/>
      <c r="FR81" s="37"/>
      <c r="FS81" s="37"/>
      <c r="FT81" s="37"/>
      <c r="FU81" s="37"/>
      <c r="FV81" s="37"/>
      <c r="FW81" s="37"/>
      <c r="FX81" s="37"/>
      <c r="FY81" s="37"/>
      <c r="FZ81" s="37"/>
      <c r="GA81" s="37"/>
      <c r="GB81" s="37"/>
      <c r="GC81" s="37"/>
      <c r="GD81" s="37"/>
      <c r="GE81" s="37"/>
      <c r="GF81" s="37"/>
      <c r="GG81" s="37"/>
      <c r="GH81" s="37"/>
      <c r="GI81" s="37"/>
      <c r="GJ81" s="37"/>
      <c r="GK81" s="37"/>
      <c r="GL81" s="37"/>
      <c r="GM81" s="37"/>
      <c r="GN81" s="37"/>
      <c r="GO81" s="37"/>
      <c r="GP81" s="37"/>
      <c r="GQ81" s="37"/>
      <c r="GR81" s="37"/>
      <c r="GS81" s="37"/>
      <c r="GT81" s="37"/>
      <c r="GU81" s="37"/>
      <c r="GV81" s="37"/>
      <c r="GW81" s="37"/>
      <c r="GX81" s="37"/>
      <c r="GY81" s="37"/>
      <c r="GZ81" s="37"/>
      <c r="HA81" s="37"/>
      <c r="HB81" s="37"/>
      <c r="HC81" s="37"/>
      <c r="HD81" s="37"/>
      <c r="HE81" s="37"/>
      <c r="HF81" s="37"/>
      <c r="HG81" s="37"/>
      <c r="HH81" s="37"/>
      <c r="HI81" s="37"/>
      <c r="HJ81" s="37"/>
      <c r="HK81" s="37"/>
      <c r="HL81" s="37"/>
      <c r="HM81" s="37"/>
      <c r="HN81" s="37"/>
      <c r="HO81" s="37"/>
      <c r="HP81" s="37"/>
      <c r="HQ81" s="37"/>
      <c r="HR81" s="37"/>
      <c r="HS81" s="37"/>
      <c r="HT81" s="37"/>
      <c r="HU81" s="37"/>
      <c r="HV81" s="37"/>
      <c r="HW81" s="37"/>
      <c r="HX81" s="37"/>
      <c r="HY81" s="37"/>
      <c r="HZ81" s="37"/>
      <c r="IA81" s="37"/>
      <c r="IB81" s="37"/>
      <c r="IC81" s="37"/>
      <c r="ID81" s="37"/>
      <c r="IE81" s="37"/>
      <c r="IF81" s="37"/>
      <c r="IG81" s="37"/>
      <c r="IH81" s="37"/>
      <c r="II81" s="37"/>
      <c r="IJ81" s="37"/>
      <c r="IK81" s="37"/>
      <c r="IL81" s="37"/>
      <c r="IM81" s="37"/>
      <c r="IN81" s="37"/>
      <c r="IO81" s="37"/>
      <c r="IP81" s="37"/>
      <c r="IQ81" s="37"/>
      <c r="IR81" s="37"/>
      <c r="IS81" s="37"/>
      <c r="IT81" s="37"/>
      <c r="IU81" s="37"/>
      <c r="IV81" s="37"/>
      <c r="IW81" s="37"/>
      <c r="IX81" s="37"/>
      <c r="IY81" s="37"/>
      <c r="IZ81" s="37"/>
    </row>
    <row r="82" spans="1:260" s="56" customFormat="1" ht="105" customHeight="1">
      <c r="A82" s="52"/>
      <c r="B82" s="173" t="s">
        <v>317</v>
      </c>
      <c r="C82" s="174"/>
      <c r="D82" s="173" t="s">
        <v>318</v>
      </c>
      <c r="E82" s="173" t="s">
        <v>319</v>
      </c>
      <c r="F82" s="173" t="s">
        <v>320</v>
      </c>
      <c r="G82" s="173" t="s">
        <v>277</v>
      </c>
      <c r="H82" s="175">
        <v>45504</v>
      </c>
      <c r="I82" s="176" t="s">
        <v>321</v>
      </c>
      <c r="J82" s="177" t="s">
        <v>322</v>
      </c>
      <c r="K82" s="109" t="s">
        <v>81</v>
      </c>
      <c r="L82" s="177" t="s">
        <v>323</v>
      </c>
      <c r="M82" s="108" t="s">
        <v>78</v>
      </c>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row>
    <row r="83" spans="1:260" s="56" customFormat="1" ht="8.25" customHeight="1">
      <c r="A83" s="52"/>
      <c r="B83" s="184"/>
      <c r="C83" s="185"/>
      <c r="D83" s="186"/>
      <c r="E83" s="186"/>
      <c r="F83" s="186"/>
      <c r="G83" s="186"/>
      <c r="H83" s="187"/>
      <c r="I83" s="188"/>
      <c r="J83" s="188"/>
      <c r="K83" s="182"/>
      <c r="L83" s="188"/>
      <c r="M83" s="183"/>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2"/>
      <c r="CL83" s="52"/>
      <c r="CM83" s="52"/>
      <c r="CN83" s="52"/>
      <c r="CO83" s="52"/>
      <c r="CP83" s="52"/>
      <c r="CQ83" s="52"/>
      <c r="CR83" s="52"/>
      <c r="CS83" s="52"/>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52"/>
      <c r="IK83" s="52"/>
      <c r="IL83" s="52"/>
      <c r="IM83" s="52"/>
      <c r="IN83" s="52"/>
      <c r="IO83" s="52"/>
      <c r="IP83" s="52"/>
      <c r="IQ83" s="52"/>
      <c r="IR83" s="52"/>
      <c r="IS83" s="52"/>
      <c r="IT83" s="52"/>
      <c r="IU83" s="52"/>
      <c r="IV83" s="52"/>
      <c r="IW83" s="52"/>
      <c r="IX83" s="52"/>
      <c r="IY83" s="52"/>
      <c r="IZ83" s="52"/>
    </row>
    <row r="84" spans="1:260" s="39" customFormat="1" ht="114.75">
      <c r="A84" s="37"/>
      <c r="B84" s="106">
        <v>1.9</v>
      </c>
      <c r="C84" s="106" t="s">
        <v>42</v>
      </c>
      <c r="D84" s="106" t="s">
        <v>51</v>
      </c>
      <c r="E84" s="106" t="s">
        <v>324</v>
      </c>
      <c r="F84" s="106" t="s">
        <v>325</v>
      </c>
      <c r="G84" s="106"/>
      <c r="H84" s="107">
        <v>45383</v>
      </c>
      <c r="I84" s="108"/>
      <c r="J84" s="108" t="s">
        <v>54</v>
      </c>
      <c r="K84" s="109"/>
      <c r="L84" s="108"/>
      <c r="M84" s="108"/>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37"/>
      <c r="DC84" s="37"/>
      <c r="DD84" s="37"/>
      <c r="DE84" s="37"/>
      <c r="DF84" s="37"/>
      <c r="DG84" s="37"/>
      <c r="DH84" s="37"/>
      <c r="DI84" s="37"/>
      <c r="DJ84" s="37"/>
      <c r="DK84" s="37"/>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37"/>
      <c r="FD84" s="37"/>
      <c r="FE84" s="37"/>
      <c r="FF84" s="37"/>
      <c r="FG84" s="37"/>
      <c r="FH84" s="37"/>
      <c r="FI84" s="37"/>
      <c r="FJ84" s="37"/>
      <c r="FK84" s="37"/>
      <c r="FL84" s="37"/>
      <c r="FM84" s="37"/>
      <c r="FN84" s="37"/>
      <c r="FO84" s="37"/>
      <c r="FP84" s="37"/>
      <c r="FQ84" s="37"/>
      <c r="FR84" s="37"/>
      <c r="FS84" s="37"/>
      <c r="FT84" s="37"/>
      <c r="FU84" s="37"/>
      <c r="FV84" s="37"/>
      <c r="FW84" s="37"/>
      <c r="FX84" s="37"/>
      <c r="FY84" s="37"/>
      <c r="FZ84" s="37"/>
      <c r="GA84" s="37"/>
      <c r="GB84" s="37"/>
      <c r="GC84" s="37"/>
      <c r="GD84" s="37"/>
      <c r="GE84" s="37"/>
      <c r="GF84" s="37"/>
      <c r="GG84" s="37"/>
      <c r="GH84" s="37"/>
      <c r="GI84" s="37"/>
      <c r="GJ84" s="37"/>
      <c r="GK84" s="37"/>
      <c r="GL84" s="37"/>
      <c r="GM84" s="37"/>
      <c r="GN84" s="37"/>
      <c r="GO84" s="37"/>
      <c r="GP84" s="37"/>
      <c r="GQ84" s="37"/>
      <c r="GR84" s="37"/>
      <c r="GS84" s="37"/>
      <c r="GT84" s="37"/>
      <c r="GU84" s="37"/>
      <c r="GV84" s="37"/>
      <c r="GW84" s="37"/>
      <c r="GX84" s="37"/>
      <c r="GY84" s="37"/>
      <c r="GZ84" s="37"/>
      <c r="HA84" s="37"/>
      <c r="HB84" s="37"/>
      <c r="HC84" s="37"/>
      <c r="HD84" s="37"/>
      <c r="HE84" s="37"/>
      <c r="HF84" s="37"/>
      <c r="HG84" s="37"/>
      <c r="HH84" s="37"/>
      <c r="HI84" s="37"/>
      <c r="HJ84" s="37"/>
      <c r="HK84" s="37"/>
      <c r="HL84" s="37"/>
      <c r="HM84" s="37"/>
      <c r="HN84" s="37"/>
      <c r="HO84" s="37"/>
      <c r="HP84" s="37"/>
      <c r="HQ84" s="37"/>
      <c r="HR84" s="37"/>
      <c r="HS84" s="37"/>
      <c r="HT84" s="37"/>
      <c r="HU84" s="37"/>
      <c r="HV84" s="37"/>
      <c r="HW84" s="37"/>
      <c r="HX84" s="37"/>
      <c r="HY84" s="37"/>
      <c r="HZ84" s="37"/>
      <c r="IA84" s="37"/>
      <c r="IB84" s="37"/>
      <c r="IC84" s="37"/>
      <c r="ID84" s="37"/>
      <c r="IE84" s="37"/>
      <c r="IF84" s="37"/>
      <c r="IG84" s="37"/>
      <c r="IH84" s="37"/>
      <c r="II84" s="37"/>
      <c r="IJ84" s="37"/>
      <c r="IK84" s="37"/>
      <c r="IL84" s="37"/>
      <c r="IM84" s="37"/>
      <c r="IN84" s="37"/>
      <c r="IO84" s="37"/>
      <c r="IP84" s="37"/>
      <c r="IQ84" s="37"/>
      <c r="IR84" s="37"/>
      <c r="IS84" s="37"/>
      <c r="IT84" s="37"/>
      <c r="IU84" s="37"/>
      <c r="IV84" s="37"/>
      <c r="IW84" s="37"/>
      <c r="IX84" s="37"/>
      <c r="IY84" s="37"/>
      <c r="IZ84" s="37"/>
    </row>
    <row r="85" spans="1:260" s="39" customFormat="1" ht="7.5" customHeight="1">
      <c r="A85" s="37"/>
      <c r="B85" s="178"/>
      <c r="C85" s="179"/>
      <c r="D85" s="179"/>
      <c r="E85" s="179"/>
      <c r="F85" s="179"/>
      <c r="G85" s="179"/>
      <c r="H85" s="180"/>
      <c r="I85" s="181"/>
      <c r="J85" s="181"/>
      <c r="K85" s="182"/>
      <c r="L85" s="181"/>
      <c r="M85" s="183"/>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37"/>
      <c r="DC85" s="37"/>
      <c r="DD85" s="37"/>
      <c r="DE85" s="37"/>
      <c r="DF85" s="37"/>
      <c r="DG85" s="37"/>
      <c r="DH85" s="37"/>
      <c r="DI85" s="37"/>
      <c r="DJ85" s="37"/>
      <c r="DK85" s="37"/>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37"/>
      <c r="FD85" s="37"/>
      <c r="FE85" s="37"/>
      <c r="FF85" s="37"/>
      <c r="FG85" s="37"/>
      <c r="FH85" s="37"/>
      <c r="FI85" s="37"/>
      <c r="FJ85" s="37"/>
      <c r="FK85" s="37"/>
      <c r="FL85" s="37"/>
      <c r="FM85" s="37"/>
      <c r="FN85" s="37"/>
      <c r="FO85" s="37"/>
      <c r="FP85" s="37"/>
      <c r="FQ85" s="37"/>
      <c r="FR85" s="37"/>
      <c r="FS85" s="37"/>
      <c r="FT85" s="37"/>
      <c r="FU85" s="37"/>
      <c r="FV85" s="37"/>
      <c r="FW85" s="37"/>
      <c r="FX85" s="37"/>
      <c r="FY85" s="37"/>
      <c r="FZ85" s="37"/>
      <c r="GA85" s="37"/>
      <c r="GB85" s="37"/>
      <c r="GC85" s="37"/>
      <c r="GD85" s="37"/>
      <c r="GE85" s="37"/>
      <c r="GF85" s="37"/>
      <c r="GG85" s="37"/>
      <c r="GH85" s="37"/>
      <c r="GI85" s="37"/>
      <c r="GJ85" s="37"/>
      <c r="GK85" s="37"/>
      <c r="GL85" s="37"/>
      <c r="GM85" s="37"/>
      <c r="GN85" s="37"/>
      <c r="GO85" s="37"/>
      <c r="GP85" s="37"/>
      <c r="GQ85" s="37"/>
      <c r="GR85" s="37"/>
      <c r="GS85" s="37"/>
      <c r="GT85" s="37"/>
      <c r="GU85" s="37"/>
      <c r="GV85" s="37"/>
      <c r="GW85" s="37"/>
      <c r="GX85" s="37"/>
      <c r="GY85" s="37"/>
      <c r="GZ85" s="37"/>
      <c r="HA85" s="37"/>
      <c r="HB85" s="37"/>
      <c r="HC85" s="37"/>
      <c r="HD85" s="37"/>
      <c r="HE85" s="37"/>
      <c r="HF85" s="37"/>
      <c r="HG85" s="37"/>
      <c r="HH85" s="37"/>
      <c r="HI85" s="37"/>
      <c r="HJ85" s="37"/>
      <c r="HK85" s="37"/>
      <c r="HL85" s="37"/>
      <c r="HM85" s="37"/>
      <c r="HN85" s="37"/>
      <c r="HO85" s="37"/>
      <c r="HP85" s="37"/>
      <c r="HQ85" s="37"/>
      <c r="HR85" s="37"/>
      <c r="HS85" s="37"/>
      <c r="HT85" s="37"/>
      <c r="HU85" s="37"/>
      <c r="HV85" s="37"/>
      <c r="HW85" s="37"/>
      <c r="HX85" s="37"/>
      <c r="HY85" s="37"/>
      <c r="HZ85" s="37"/>
      <c r="IA85" s="37"/>
      <c r="IB85" s="37"/>
      <c r="IC85" s="37"/>
      <c r="ID85" s="37"/>
      <c r="IE85" s="37"/>
      <c r="IF85" s="37"/>
      <c r="IG85" s="37"/>
      <c r="IH85" s="37"/>
      <c r="II85" s="37"/>
      <c r="IJ85" s="37"/>
      <c r="IK85" s="37"/>
      <c r="IL85" s="37"/>
      <c r="IM85" s="37"/>
      <c r="IN85" s="37"/>
      <c r="IO85" s="37"/>
      <c r="IP85" s="37"/>
      <c r="IQ85" s="37"/>
      <c r="IR85" s="37"/>
      <c r="IS85" s="37"/>
      <c r="IT85" s="37"/>
      <c r="IU85" s="37"/>
      <c r="IV85" s="37"/>
      <c r="IW85" s="37"/>
      <c r="IX85" s="37"/>
      <c r="IY85" s="37"/>
      <c r="IZ85" s="37"/>
    </row>
    <row r="86" spans="1:260" s="56" customFormat="1" ht="105" customHeight="1">
      <c r="A86" s="52"/>
      <c r="B86" s="122" t="s">
        <v>326</v>
      </c>
      <c r="C86" s="123"/>
      <c r="D86" s="123"/>
      <c r="E86" s="122" t="s">
        <v>327</v>
      </c>
      <c r="F86" s="122" t="s">
        <v>328</v>
      </c>
      <c r="G86" s="122" t="s">
        <v>329</v>
      </c>
      <c r="H86" s="91">
        <v>45366</v>
      </c>
      <c r="I86" s="172" t="s">
        <v>330</v>
      </c>
      <c r="J86" s="130" t="s">
        <v>331</v>
      </c>
      <c r="K86" s="97" t="s">
        <v>73</v>
      </c>
      <c r="L86" s="130" t="s">
        <v>332</v>
      </c>
      <c r="M86" s="98" t="s">
        <v>83</v>
      </c>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c r="IV86" s="52"/>
      <c r="IW86" s="52"/>
      <c r="IX86" s="52"/>
      <c r="IY86" s="52"/>
      <c r="IZ86" s="52"/>
    </row>
    <row r="87" spans="1:260" s="56" customFormat="1" ht="105" customHeight="1">
      <c r="A87" s="52"/>
      <c r="B87" s="53" t="s">
        <v>333</v>
      </c>
      <c r="C87" s="54"/>
      <c r="D87" s="54"/>
      <c r="E87" s="53" t="s">
        <v>334</v>
      </c>
      <c r="F87" s="53" t="s">
        <v>335</v>
      </c>
      <c r="G87" s="53" t="s">
        <v>329</v>
      </c>
      <c r="H87" s="70">
        <v>45809</v>
      </c>
      <c r="I87" s="82" t="s">
        <v>157</v>
      </c>
      <c r="J87" s="55" t="s">
        <v>336</v>
      </c>
      <c r="K87" s="65" t="s">
        <v>81</v>
      </c>
      <c r="L87" s="55" t="s">
        <v>337</v>
      </c>
      <c r="M87" s="72" t="s">
        <v>75</v>
      </c>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c r="IV87" s="52"/>
      <c r="IW87" s="52"/>
      <c r="IX87" s="52"/>
      <c r="IY87" s="52"/>
      <c r="IZ87" s="52"/>
    </row>
    <row r="88" spans="1:260" s="56" customFormat="1" ht="105" customHeight="1">
      <c r="A88" s="52"/>
      <c r="B88" s="53" t="s">
        <v>338</v>
      </c>
      <c r="C88" s="54"/>
      <c r="D88" s="54"/>
      <c r="E88" s="53" t="s">
        <v>339</v>
      </c>
      <c r="F88" s="53" t="s">
        <v>340</v>
      </c>
      <c r="G88" s="53" t="s">
        <v>329</v>
      </c>
      <c r="H88" s="70">
        <v>45809</v>
      </c>
      <c r="I88" s="82" t="s">
        <v>341</v>
      </c>
      <c r="J88" s="55" t="s">
        <v>342</v>
      </c>
      <c r="K88" s="65" t="s">
        <v>81</v>
      </c>
      <c r="L88" s="55" t="s">
        <v>343</v>
      </c>
      <c r="M88" s="72" t="s">
        <v>75</v>
      </c>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2"/>
      <c r="FS88" s="52"/>
      <c r="FT88" s="52"/>
      <c r="FU88" s="52"/>
      <c r="FV88" s="52"/>
      <c r="FW88" s="52"/>
      <c r="FX88" s="52"/>
      <c r="FY88" s="52"/>
      <c r="FZ88" s="52"/>
      <c r="GA88" s="52"/>
      <c r="GB88" s="52"/>
      <c r="GC88" s="52"/>
      <c r="GD88" s="52"/>
      <c r="GE88" s="52"/>
      <c r="GF88" s="52"/>
      <c r="GG88" s="52"/>
      <c r="GH88" s="52"/>
      <c r="GI88" s="52"/>
      <c r="GJ88" s="52"/>
      <c r="GK88" s="52"/>
      <c r="GL88" s="52"/>
      <c r="GM88" s="52"/>
      <c r="GN88" s="52"/>
      <c r="GO88" s="52"/>
      <c r="GP88" s="52"/>
      <c r="GQ88" s="52"/>
      <c r="GR88" s="52"/>
      <c r="GS88" s="52"/>
      <c r="GT88" s="52"/>
      <c r="GU88" s="52"/>
      <c r="GV88" s="52"/>
      <c r="GW88" s="52"/>
      <c r="GX88" s="52"/>
      <c r="GY88" s="52"/>
      <c r="GZ88" s="52"/>
      <c r="HA88" s="52"/>
      <c r="HB88" s="52"/>
      <c r="HC88" s="52"/>
      <c r="HD88" s="52"/>
      <c r="HE88" s="52"/>
      <c r="HF88" s="52"/>
      <c r="HG88" s="52"/>
      <c r="HH88" s="52"/>
      <c r="HI88" s="52"/>
      <c r="HJ88" s="52"/>
      <c r="HK88" s="52"/>
      <c r="HL88" s="52"/>
      <c r="HM88" s="52"/>
      <c r="HN88" s="52"/>
      <c r="HO88" s="52"/>
      <c r="HP88" s="52"/>
      <c r="HQ88" s="52"/>
      <c r="HR88" s="52"/>
      <c r="HS88" s="52"/>
      <c r="HT88" s="52"/>
      <c r="HU88" s="52"/>
      <c r="HV88" s="52"/>
      <c r="HW88" s="52"/>
      <c r="HX88" s="52"/>
      <c r="HY88" s="52"/>
      <c r="HZ88" s="52"/>
      <c r="IA88" s="52"/>
      <c r="IB88" s="52"/>
      <c r="IC88" s="52"/>
      <c r="ID88" s="52"/>
      <c r="IE88" s="52"/>
      <c r="IF88" s="52"/>
      <c r="IG88" s="52"/>
      <c r="IH88" s="52"/>
      <c r="II88" s="52"/>
      <c r="IJ88" s="52"/>
      <c r="IK88" s="52"/>
      <c r="IL88" s="52"/>
      <c r="IM88" s="52"/>
      <c r="IN88" s="52"/>
      <c r="IO88" s="52"/>
      <c r="IP88" s="52"/>
      <c r="IQ88" s="52"/>
      <c r="IR88" s="52"/>
      <c r="IS88" s="52"/>
      <c r="IT88" s="52"/>
      <c r="IU88" s="52"/>
      <c r="IV88" s="52"/>
      <c r="IW88" s="52"/>
      <c r="IX88" s="52"/>
      <c r="IY88" s="52"/>
      <c r="IZ88" s="52"/>
    </row>
    <row r="89" spans="1:260" s="56" customFormat="1" ht="105" customHeight="1">
      <c r="A89" s="52"/>
      <c r="B89" s="53" t="s">
        <v>344</v>
      </c>
      <c r="C89" s="54"/>
      <c r="D89" s="54"/>
      <c r="E89" s="53" t="s">
        <v>345</v>
      </c>
      <c r="F89" s="53" t="s">
        <v>346</v>
      </c>
      <c r="G89" s="53" t="s">
        <v>329</v>
      </c>
      <c r="H89" s="70">
        <v>45809</v>
      </c>
      <c r="I89" s="82" t="s">
        <v>297</v>
      </c>
      <c r="J89" s="55" t="s">
        <v>347</v>
      </c>
      <c r="K89" s="65" t="s">
        <v>81</v>
      </c>
      <c r="L89" s="55" t="s">
        <v>348</v>
      </c>
      <c r="M89" s="72" t="s">
        <v>75</v>
      </c>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c r="IM89" s="52"/>
      <c r="IN89" s="52"/>
      <c r="IO89" s="52"/>
      <c r="IP89" s="52"/>
      <c r="IQ89" s="52"/>
      <c r="IR89" s="52"/>
      <c r="IS89" s="52"/>
      <c r="IT89" s="52"/>
      <c r="IU89" s="52"/>
      <c r="IV89" s="52"/>
      <c r="IW89" s="52"/>
      <c r="IX89" s="52"/>
      <c r="IY89" s="52"/>
      <c r="IZ89" s="52"/>
    </row>
    <row r="90" spans="1:260" s="39" customFormat="1" ht="114.75">
      <c r="A90" s="37"/>
      <c r="B90" s="112">
        <v>1.1000000000000001</v>
      </c>
      <c r="C90" s="84" t="s">
        <v>42</v>
      </c>
      <c r="D90" s="84" t="s">
        <v>55</v>
      </c>
      <c r="E90" s="84" t="s">
        <v>56</v>
      </c>
      <c r="F90" s="84" t="s">
        <v>57</v>
      </c>
      <c r="G90" s="84"/>
      <c r="H90" s="85" t="s">
        <v>58</v>
      </c>
      <c r="I90" s="72"/>
      <c r="J90" s="72" t="s">
        <v>59</v>
      </c>
      <c r="K90" s="65" t="s">
        <v>76</v>
      </c>
      <c r="L90" s="72"/>
      <c r="M90" s="72"/>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37"/>
      <c r="DC90" s="37"/>
      <c r="DD90" s="37"/>
      <c r="DE90" s="37"/>
      <c r="DF90" s="37"/>
      <c r="DG90" s="37"/>
      <c r="DH90" s="37"/>
      <c r="DI90" s="37"/>
      <c r="DJ90" s="37"/>
      <c r="DK90" s="37"/>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37"/>
      <c r="FD90" s="37"/>
      <c r="FE90" s="37"/>
      <c r="FF90" s="37"/>
      <c r="FG90" s="37"/>
      <c r="FH90" s="37"/>
      <c r="FI90" s="37"/>
      <c r="FJ90" s="37"/>
      <c r="FK90" s="37"/>
      <c r="FL90" s="37"/>
      <c r="FM90" s="37"/>
      <c r="FN90" s="37"/>
      <c r="FO90" s="37"/>
      <c r="FP90" s="37"/>
      <c r="FQ90" s="37"/>
      <c r="FR90" s="37"/>
      <c r="FS90" s="37"/>
      <c r="FT90" s="37"/>
      <c r="FU90" s="37"/>
      <c r="FV90" s="37"/>
      <c r="FW90" s="37"/>
      <c r="FX90" s="37"/>
      <c r="FY90" s="37"/>
      <c r="FZ90" s="37"/>
      <c r="GA90" s="37"/>
      <c r="GB90" s="37"/>
      <c r="GC90" s="37"/>
      <c r="GD90" s="37"/>
      <c r="GE90" s="37"/>
      <c r="GF90" s="37"/>
      <c r="GG90" s="37"/>
      <c r="GH90" s="37"/>
      <c r="GI90" s="37"/>
      <c r="GJ90" s="37"/>
      <c r="GK90" s="37"/>
      <c r="GL90" s="37"/>
      <c r="GM90" s="37"/>
      <c r="GN90" s="37"/>
      <c r="GO90" s="37"/>
      <c r="GP90" s="37"/>
      <c r="GQ90" s="37"/>
      <c r="GR90" s="37"/>
      <c r="GS90" s="37"/>
      <c r="GT90" s="37"/>
      <c r="GU90" s="37"/>
      <c r="GV90" s="37"/>
      <c r="GW90" s="37"/>
      <c r="GX90" s="37"/>
      <c r="GY90" s="37"/>
      <c r="GZ90" s="37"/>
      <c r="HA90" s="37"/>
      <c r="HB90" s="37"/>
      <c r="HC90" s="37"/>
      <c r="HD90" s="37"/>
      <c r="HE90" s="37"/>
      <c r="HF90" s="37"/>
      <c r="HG90" s="37"/>
      <c r="HH90" s="37"/>
      <c r="HI90" s="37"/>
      <c r="HJ90" s="37"/>
      <c r="HK90" s="37"/>
      <c r="HL90" s="37"/>
      <c r="HM90" s="37"/>
      <c r="HN90" s="37"/>
      <c r="HO90" s="37"/>
      <c r="HP90" s="37"/>
      <c r="HQ90" s="37"/>
      <c r="HR90" s="37"/>
      <c r="HS90" s="37"/>
      <c r="HT90" s="37"/>
      <c r="HU90" s="37"/>
      <c r="HV90" s="37"/>
      <c r="HW90" s="37"/>
      <c r="HX90" s="37"/>
      <c r="HY90" s="37"/>
      <c r="HZ90" s="37"/>
      <c r="IA90" s="37"/>
      <c r="IB90" s="37"/>
      <c r="IC90" s="37"/>
      <c r="ID90" s="37"/>
      <c r="IE90" s="37"/>
      <c r="IF90" s="37"/>
      <c r="IG90" s="37"/>
      <c r="IH90" s="37"/>
      <c r="II90" s="37"/>
      <c r="IJ90" s="37"/>
      <c r="IK90" s="37"/>
      <c r="IL90" s="37"/>
      <c r="IM90" s="37"/>
      <c r="IN90" s="37"/>
      <c r="IO90" s="37"/>
      <c r="IP90" s="37"/>
      <c r="IQ90" s="37"/>
      <c r="IR90" s="37"/>
      <c r="IS90" s="37"/>
      <c r="IT90" s="37"/>
      <c r="IU90" s="37"/>
      <c r="IV90" s="37"/>
      <c r="IW90" s="37"/>
      <c r="IX90" s="37"/>
      <c r="IY90" s="37"/>
      <c r="IZ90" s="37"/>
    </row>
    <row r="91" spans="1:260" s="56" customFormat="1" ht="105" customHeight="1">
      <c r="A91" s="52"/>
      <c r="B91" s="57" t="s">
        <v>349</v>
      </c>
      <c r="C91" s="54"/>
      <c r="D91" s="54"/>
      <c r="E91" s="53" t="s">
        <v>350</v>
      </c>
      <c r="F91" s="53" t="s">
        <v>351</v>
      </c>
      <c r="G91" s="53" t="s">
        <v>352</v>
      </c>
      <c r="H91" s="70">
        <v>45748</v>
      </c>
      <c r="I91" s="82" t="s">
        <v>353</v>
      </c>
      <c r="J91" s="55" t="s">
        <v>354</v>
      </c>
      <c r="K91" s="65" t="s">
        <v>81</v>
      </c>
      <c r="L91" s="55" t="s">
        <v>355</v>
      </c>
      <c r="M91" s="72" t="s">
        <v>75</v>
      </c>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2"/>
      <c r="FS91" s="52"/>
      <c r="FT91" s="52"/>
      <c r="FU91" s="52"/>
      <c r="FV91" s="52"/>
      <c r="FW91" s="52"/>
      <c r="FX91" s="52"/>
      <c r="FY91" s="52"/>
      <c r="FZ91" s="52"/>
      <c r="GA91" s="52"/>
      <c r="GB91" s="52"/>
      <c r="GC91" s="52"/>
      <c r="GD91" s="52"/>
      <c r="GE91" s="52"/>
      <c r="GF91" s="52"/>
      <c r="GG91" s="52"/>
      <c r="GH91" s="52"/>
      <c r="GI91" s="52"/>
      <c r="GJ91" s="52"/>
      <c r="GK91" s="52"/>
      <c r="GL91" s="52"/>
      <c r="GM91" s="52"/>
      <c r="GN91" s="52"/>
      <c r="GO91" s="52"/>
      <c r="GP91" s="52"/>
      <c r="GQ91" s="52"/>
      <c r="GR91" s="52"/>
      <c r="GS91" s="52"/>
      <c r="GT91" s="52"/>
      <c r="GU91" s="52"/>
      <c r="GV91" s="52"/>
      <c r="GW91" s="52"/>
      <c r="GX91" s="52"/>
      <c r="GY91" s="52"/>
      <c r="GZ91" s="52"/>
      <c r="HA91" s="52"/>
      <c r="HB91" s="52"/>
      <c r="HC91" s="52"/>
      <c r="HD91" s="52"/>
      <c r="HE91" s="52"/>
      <c r="HF91" s="52"/>
      <c r="HG91" s="52"/>
      <c r="HH91" s="52"/>
      <c r="HI91" s="52"/>
      <c r="HJ91" s="52"/>
      <c r="HK91" s="52"/>
      <c r="HL91" s="52"/>
      <c r="HM91" s="52"/>
      <c r="HN91" s="52"/>
      <c r="HO91" s="52"/>
      <c r="HP91" s="52"/>
      <c r="HQ91" s="52"/>
      <c r="HR91" s="52"/>
      <c r="HS91" s="52"/>
      <c r="HT91" s="52"/>
      <c r="HU91" s="52"/>
      <c r="HV91" s="52"/>
      <c r="HW91" s="52"/>
      <c r="HX91" s="52"/>
      <c r="HY91" s="52"/>
      <c r="HZ91" s="52"/>
      <c r="IA91" s="52"/>
      <c r="IB91" s="52"/>
      <c r="IC91" s="52"/>
      <c r="ID91" s="52"/>
      <c r="IE91" s="52"/>
      <c r="IF91" s="52"/>
      <c r="IG91" s="52"/>
      <c r="IH91" s="52"/>
      <c r="II91" s="52"/>
      <c r="IJ91" s="52"/>
      <c r="IK91" s="52"/>
      <c r="IL91" s="52"/>
      <c r="IM91" s="52"/>
      <c r="IN91" s="52"/>
      <c r="IO91" s="52"/>
      <c r="IP91" s="52"/>
      <c r="IQ91" s="52"/>
      <c r="IR91" s="52"/>
      <c r="IS91" s="52"/>
      <c r="IT91" s="52"/>
      <c r="IU91" s="52"/>
      <c r="IV91" s="52"/>
      <c r="IW91" s="52"/>
      <c r="IX91" s="52"/>
      <c r="IY91" s="52"/>
      <c r="IZ91" s="52"/>
    </row>
    <row r="92" spans="1:260" s="51" customFormat="1" ht="105" customHeight="1">
      <c r="A92" s="48"/>
      <c r="B92" s="49">
        <v>1.1100000000000001</v>
      </c>
      <c r="C92" s="49" t="s">
        <v>60</v>
      </c>
      <c r="D92" s="49" t="s">
        <v>61</v>
      </c>
      <c r="E92" s="49"/>
      <c r="F92" s="49" t="s">
        <v>356</v>
      </c>
      <c r="G92" s="58" t="s">
        <v>352</v>
      </c>
      <c r="H92" s="71">
        <v>45383</v>
      </c>
      <c r="I92" s="83"/>
      <c r="J92" s="50"/>
      <c r="K92" s="65" t="s">
        <v>79</v>
      </c>
      <c r="L92" s="50" t="s">
        <v>357</v>
      </c>
      <c r="M92" s="72" t="s">
        <v>80</v>
      </c>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48"/>
      <c r="HC92" s="48"/>
      <c r="HD92" s="48"/>
      <c r="HE92" s="48"/>
      <c r="HF92" s="48"/>
      <c r="HG92" s="48"/>
      <c r="HH92" s="48"/>
      <c r="HI92" s="48"/>
      <c r="HJ92" s="48"/>
      <c r="HK92" s="48"/>
      <c r="HL92" s="48"/>
      <c r="HM92" s="48"/>
      <c r="HN92" s="48"/>
      <c r="HO92" s="48"/>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row>
    <row r="93" spans="1:260" s="51" customFormat="1" ht="105" customHeight="1">
      <c r="A93" s="48"/>
      <c r="B93" s="49">
        <v>1.1200000000000001</v>
      </c>
      <c r="C93" s="49" t="s">
        <v>64</v>
      </c>
      <c r="D93" s="49" t="s">
        <v>65</v>
      </c>
      <c r="E93" s="49" t="s">
        <v>66</v>
      </c>
      <c r="F93" s="49" t="s">
        <v>358</v>
      </c>
      <c r="G93" s="41"/>
      <c r="H93" s="71">
        <v>45536</v>
      </c>
      <c r="I93" s="83"/>
      <c r="J93" s="50" t="s">
        <v>67</v>
      </c>
      <c r="K93" s="65"/>
      <c r="L93" s="50"/>
      <c r="M93" s="72"/>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48"/>
      <c r="EK93" s="48"/>
      <c r="EL93" s="48"/>
      <c r="EM93" s="48"/>
      <c r="EN93" s="48"/>
      <c r="EO93" s="48"/>
      <c r="EP93" s="48"/>
      <c r="EQ93" s="48"/>
      <c r="ER93" s="48"/>
      <c r="ES93" s="48"/>
      <c r="ET93" s="48"/>
      <c r="EU93" s="48"/>
      <c r="EV93" s="48"/>
      <c r="EW93" s="48"/>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48"/>
      <c r="HC93" s="48"/>
      <c r="HD93" s="48"/>
      <c r="HE93" s="48"/>
      <c r="HF93" s="48"/>
      <c r="HG93" s="48"/>
      <c r="HH93" s="48"/>
      <c r="HI93" s="48"/>
      <c r="HJ93" s="48"/>
      <c r="HK93" s="48"/>
      <c r="HL93" s="48"/>
      <c r="HM93" s="48"/>
      <c r="HN93" s="48"/>
      <c r="HO93" s="48"/>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row>
    <row r="94" spans="1:260" ht="114.75">
      <c r="B94" s="62" t="s">
        <v>359</v>
      </c>
      <c r="C94" s="62"/>
      <c r="D94" s="62"/>
      <c r="E94" s="63" t="s">
        <v>360</v>
      </c>
      <c r="F94" s="41" t="s">
        <v>361</v>
      </c>
      <c r="G94" s="41" t="s">
        <v>362</v>
      </c>
      <c r="H94" s="70">
        <v>45536</v>
      </c>
      <c r="I94" s="63" t="s">
        <v>297</v>
      </c>
      <c r="J94" s="41" t="s">
        <v>363</v>
      </c>
      <c r="K94" s="65" t="s">
        <v>81</v>
      </c>
      <c r="L94" s="41" t="s">
        <v>364</v>
      </c>
      <c r="M94" s="72" t="s">
        <v>78</v>
      </c>
    </row>
    <row r="95" spans="1:260" s="36" customFormat="1" ht="12.75">
      <c r="A95" s="47"/>
      <c r="B95" s="208" t="s">
        <v>365</v>
      </c>
      <c r="C95" s="209"/>
      <c r="D95" s="209"/>
      <c r="E95" s="209"/>
      <c r="F95" s="209"/>
      <c r="G95" s="209"/>
      <c r="H95" s="209"/>
      <c r="I95" s="210"/>
      <c r="J95" s="209"/>
      <c r="K95" s="211"/>
      <c r="L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c r="EZ95" s="35"/>
      <c r="FA95" s="35"/>
      <c r="FB95" s="35"/>
      <c r="FC95" s="35"/>
      <c r="FD95" s="35"/>
      <c r="FE95" s="35"/>
      <c r="FF95" s="35"/>
      <c r="FG95" s="35"/>
      <c r="FH95" s="35"/>
      <c r="FI95" s="35"/>
      <c r="FJ95" s="35"/>
      <c r="FK95" s="35"/>
      <c r="FL95" s="35"/>
      <c r="FM95" s="35"/>
      <c r="FN95" s="35"/>
      <c r="FO95" s="35"/>
      <c r="FP95" s="35"/>
      <c r="FQ95" s="35"/>
      <c r="FR95" s="35"/>
      <c r="FS95" s="35"/>
      <c r="FT95" s="35"/>
      <c r="FU95" s="35"/>
      <c r="FV95" s="35"/>
      <c r="FW95" s="35"/>
      <c r="FX95" s="35"/>
      <c r="FY95" s="35"/>
      <c r="FZ95" s="35"/>
      <c r="GA95" s="35"/>
      <c r="GB95" s="35"/>
      <c r="GC95" s="35"/>
      <c r="GD95" s="35"/>
      <c r="GE95" s="35"/>
      <c r="GF95" s="35"/>
      <c r="GG95" s="35"/>
      <c r="GH95" s="35"/>
      <c r="GI95" s="35"/>
      <c r="GJ95" s="35"/>
      <c r="GK95" s="35"/>
      <c r="GL95" s="35"/>
      <c r="GM95" s="35"/>
      <c r="GN95" s="35"/>
      <c r="GO95" s="35"/>
      <c r="GP95" s="35"/>
      <c r="GQ95" s="35"/>
      <c r="GR95" s="35"/>
      <c r="GS95" s="35"/>
      <c r="GT95" s="35"/>
      <c r="GU95" s="35"/>
      <c r="GV95" s="35"/>
      <c r="GW95" s="35"/>
      <c r="GX95" s="35"/>
      <c r="GY95" s="35"/>
      <c r="GZ95" s="35"/>
      <c r="HA95" s="35"/>
      <c r="HB95" s="35"/>
      <c r="HC95" s="35"/>
      <c r="HD95" s="35"/>
      <c r="HE95" s="35"/>
      <c r="HF95" s="35"/>
      <c r="HG95" s="35"/>
      <c r="HH95" s="35"/>
      <c r="HI95" s="35"/>
      <c r="HJ95" s="35"/>
      <c r="HK95" s="35"/>
      <c r="HL95" s="35"/>
      <c r="HM95" s="35"/>
      <c r="HN95" s="35"/>
      <c r="HO95" s="35"/>
      <c r="HP95" s="35"/>
      <c r="HQ95" s="35"/>
      <c r="HR95" s="35"/>
      <c r="HS95" s="35"/>
      <c r="HT95" s="35"/>
      <c r="HU95" s="35"/>
      <c r="HV95" s="35"/>
      <c r="HW95" s="35"/>
      <c r="HX95" s="35"/>
      <c r="HY95" s="35"/>
      <c r="HZ95" s="35"/>
      <c r="IA95" s="35"/>
      <c r="IB95" s="35"/>
      <c r="IC95" s="35"/>
      <c r="ID95" s="35"/>
      <c r="IE95" s="35"/>
      <c r="IF95" s="35"/>
      <c r="IG95" s="35"/>
      <c r="IH95" s="35"/>
      <c r="II95" s="35"/>
      <c r="IJ95" s="35"/>
      <c r="IK95" s="35"/>
      <c r="IL95" s="35"/>
      <c r="IM95" s="35"/>
      <c r="IN95" s="35"/>
      <c r="IO95" s="35"/>
      <c r="IP95" s="35"/>
      <c r="IQ95" s="35"/>
      <c r="IR95" s="35"/>
      <c r="IS95" s="35"/>
      <c r="IT95" s="35"/>
      <c r="IU95" s="35"/>
      <c r="IV95" s="35"/>
      <c r="IW95" s="35"/>
      <c r="IX95" s="35"/>
      <c r="IY95" s="35"/>
      <c r="IZ95" s="35"/>
    </row>
    <row r="96" spans="1:260" s="39" customFormat="1" ht="81.599999999999994" customHeight="1">
      <c r="A96" s="59"/>
      <c r="B96" s="84" t="s">
        <v>366</v>
      </c>
      <c r="C96" s="113"/>
      <c r="D96" s="84" t="s">
        <v>367</v>
      </c>
      <c r="E96" s="84" t="s">
        <v>368</v>
      </c>
      <c r="F96" s="84" t="s">
        <v>369</v>
      </c>
      <c r="G96" s="84" t="s">
        <v>370</v>
      </c>
      <c r="H96" s="114">
        <v>45536</v>
      </c>
      <c r="I96" s="72" t="s">
        <v>371</v>
      </c>
      <c r="J96" s="72" t="s">
        <v>372</v>
      </c>
      <c r="K96" s="65" t="s">
        <v>81</v>
      </c>
      <c r="L96" s="72" t="s">
        <v>373</v>
      </c>
      <c r="M96" s="72" t="s">
        <v>78</v>
      </c>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37"/>
      <c r="IS96" s="37"/>
      <c r="IT96" s="37"/>
      <c r="IU96" s="37"/>
      <c r="IV96" s="37"/>
      <c r="IW96" s="37"/>
      <c r="IX96" s="37"/>
      <c r="IY96" s="37"/>
      <c r="IZ96" s="37"/>
    </row>
    <row r="97" spans="1:260" s="39" customFormat="1" ht="81.599999999999994" customHeight="1">
      <c r="A97" s="59"/>
      <c r="B97" s="84">
        <v>3</v>
      </c>
      <c r="C97" s="113"/>
      <c r="D97" s="84" t="s">
        <v>374</v>
      </c>
      <c r="E97" s="84" t="s">
        <v>375</v>
      </c>
      <c r="F97" s="84" t="s">
        <v>376</v>
      </c>
      <c r="G97" s="84"/>
      <c r="H97" s="114"/>
      <c r="I97" s="72"/>
      <c r="J97" s="72"/>
      <c r="K97" s="65"/>
      <c r="L97" s="72"/>
      <c r="M97" s="72"/>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c r="IR97" s="37"/>
      <c r="IS97" s="37"/>
      <c r="IT97" s="37"/>
      <c r="IU97" s="37"/>
      <c r="IV97" s="37"/>
      <c r="IW97" s="37"/>
      <c r="IX97" s="37"/>
      <c r="IY97" s="37"/>
      <c r="IZ97" s="37"/>
    </row>
    <row r="98" spans="1:260" s="36" customFormat="1" ht="81.599999999999994" customHeight="1">
      <c r="A98" s="60"/>
      <c r="B98" s="47">
        <v>3.1</v>
      </c>
      <c r="C98" s="38"/>
      <c r="D98" s="38"/>
      <c r="E98" s="41" t="s">
        <v>377</v>
      </c>
      <c r="F98" s="41" t="s">
        <v>378</v>
      </c>
      <c r="G98" s="41" t="s">
        <v>379</v>
      </c>
      <c r="H98" s="70">
        <v>45534</v>
      </c>
      <c r="I98" s="82" t="s">
        <v>380</v>
      </c>
      <c r="J98" s="55" t="s">
        <v>381</v>
      </c>
      <c r="K98" s="65" t="s">
        <v>81</v>
      </c>
      <c r="L98" s="55" t="s">
        <v>382</v>
      </c>
      <c r="M98" s="72" t="s">
        <v>78</v>
      </c>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35"/>
      <c r="FH98" s="35"/>
      <c r="FI98" s="35"/>
      <c r="FJ98" s="35"/>
      <c r="FK98" s="35"/>
      <c r="FL98" s="35"/>
      <c r="FM98" s="35"/>
      <c r="FN98" s="35"/>
      <c r="FO98" s="35"/>
      <c r="FP98" s="35"/>
      <c r="FQ98" s="35"/>
      <c r="FR98" s="35"/>
      <c r="FS98" s="35"/>
      <c r="FT98" s="35"/>
      <c r="FU98" s="35"/>
      <c r="FV98" s="35"/>
      <c r="FW98" s="35"/>
      <c r="FX98" s="35"/>
      <c r="FY98" s="35"/>
      <c r="FZ98" s="35"/>
      <c r="GA98" s="35"/>
      <c r="GB98" s="35"/>
      <c r="GC98" s="35"/>
      <c r="GD98" s="35"/>
      <c r="GE98" s="35"/>
      <c r="GF98" s="35"/>
      <c r="GG98" s="35"/>
      <c r="GH98" s="35"/>
      <c r="GI98" s="35"/>
      <c r="GJ98" s="35"/>
      <c r="GK98" s="35"/>
      <c r="GL98" s="35"/>
      <c r="GM98" s="35"/>
      <c r="GN98" s="35"/>
      <c r="GO98" s="35"/>
      <c r="GP98" s="35"/>
      <c r="GQ98" s="35"/>
      <c r="GR98" s="35"/>
      <c r="GS98" s="35"/>
      <c r="GT98" s="35"/>
      <c r="GU98" s="35"/>
      <c r="GV98" s="35"/>
      <c r="GW98" s="35"/>
      <c r="GX98" s="35"/>
      <c r="GY98" s="35"/>
      <c r="GZ98" s="35"/>
      <c r="HA98" s="35"/>
      <c r="HB98" s="35"/>
      <c r="HC98" s="35"/>
      <c r="HD98" s="35"/>
      <c r="HE98" s="35"/>
      <c r="HF98" s="35"/>
      <c r="HG98" s="35"/>
      <c r="HH98" s="35"/>
      <c r="HI98" s="35"/>
      <c r="HJ98" s="35"/>
      <c r="HK98" s="35"/>
      <c r="HL98" s="35"/>
      <c r="HM98" s="35"/>
      <c r="HN98" s="35"/>
      <c r="HO98" s="35"/>
      <c r="HP98" s="35"/>
      <c r="HQ98" s="35"/>
      <c r="HR98" s="35"/>
      <c r="HS98" s="35"/>
      <c r="HT98" s="35"/>
      <c r="HU98" s="35"/>
      <c r="HV98" s="35"/>
      <c r="HW98" s="35"/>
      <c r="HX98" s="35"/>
      <c r="HY98" s="35"/>
      <c r="HZ98" s="35"/>
      <c r="IA98" s="35"/>
      <c r="IB98" s="35"/>
      <c r="IC98" s="35"/>
      <c r="ID98" s="35"/>
      <c r="IE98" s="35"/>
      <c r="IF98" s="35"/>
      <c r="IG98" s="35"/>
      <c r="IH98" s="35"/>
      <c r="II98" s="35"/>
      <c r="IJ98" s="35"/>
      <c r="IK98" s="35"/>
      <c r="IL98" s="35"/>
      <c r="IM98" s="35"/>
      <c r="IN98" s="35"/>
      <c r="IO98" s="35"/>
      <c r="IP98" s="35"/>
      <c r="IQ98" s="35"/>
      <c r="IR98" s="35"/>
      <c r="IS98" s="35"/>
      <c r="IT98" s="35"/>
      <c r="IU98" s="35"/>
      <c r="IV98" s="35"/>
      <c r="IW98" s="35"/>
      <c r="IX98" s="35"/>
      <c r="IY98" s="35"/>
      <c r="IZ98" s="35"/>
    </row>
    <row r="99" spans="1:260" s="36" customFormat="1" ht="12.75">
      <c r="A99" s="35"/>
      <c r="B99" s="208" t="s">
        <v>383</v>
      </c>
      <c r="C99" s="209"/>
      <c r="D99" s="209"/>
      <c r="E99" s="209"/>
      <c r="F99" s="209"/>
      <c r="G99" s="209"/>
      <c r="H99" s="209"/>
      <c r="I99" s="210"/>
      <c r="J99" s="209"/>
      <c r="K99" s="211"/>
      <c r="L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c r="FG99" s="35"/>
      <c r="FH99" s="35"/>
      <c r="FI99" s="35"/>
      <c r="FJ99" s="35"/>
      <c r="FK99" s="35"/>
      <c r="FL99" s="35"/>
      <c r="FM99" s="35"/>
      <c r="FN99" s="35"/>
      <c r="FO99" s="35"/>
      <c r="FP99" s="35"/>
      <c r="FQ99" s="35"/>
      <c r="FR99" s="35"/>
      <c r="FS99" s="35"/>
      <c r="FT99" s="35"/>
      <c r="FU99" s="35"/>
      <c r="FV99" s="35"/>
      <c r="FW99" s="35"/>
      <c r="FX99" s="35"/>
      <c r="FY99" s="35"/>
      <c r="FZ99" s="35"/>
      <c r="GA99" s="35"/>
      <c r="GB99" s="35"/>
      <c r="GC99" s="35"/>
      <c r="GD99" s="35"/>
      <c r="GE99" s="35"/>
      <c r="GF99" s="35"/>
      <c r="GG99" s="35"/>
      <c r="GH99" s="35"/>
      <c r="GI99" s="35"/>
      <c r="GJ99" s="35"/>
      <c r="GK99" s="35"/>
      <c r="GL99" s="35"/>
      <c r="GM99" s="35"/>
      <c r="GN99" s="35"/>
      <c r="GO99" s="35"/>
      <c r="GP99" s="35"/>
      <c r="GQ99" s="35"/>
      <c r="GR99" s="35"/>
      <c r="GS99" s="35"/>
      <c r="GT99" s="35"/>
      <c r="GU99" s="35"/>
      <c r="GV99" s="35"/>
      <c r="GW99" s="35"/>
      <c r="GX99" s="35"/>
      <c r="GY99" s="35"/>
      <c r="GZ99" s="35"/>
      <c r="HA99" s="35"/>
      <c r="HB99" s="35"/>
      <c r="HC99" s="35"/>
      <c r="HD99" s="35"/>
      <c r="HE99" s="35"/>
      <c r="HF99" s="35"/>
      <c r="HG99" s="35"/>
      <c r="HH99" s="35"/>
      <c r="HI99" s="35"/>
      <c r="HJ99" s="35"/>
      <c r="HK99" s="35"/>
      <c r="HL99" s="35"/>
      <c r="HM99" s="35"/>
      <c r="HN99" s="35"/>
      <c r="HO99" s="35"/>
      <c r="HP99" s="35"/>
      <c r="HQ99" s="35"/>
      <c r="HR99" s="35"/>
      <c r="HS99" s="35"/>
      <c r="HT99" s="35"/>
      <c r="HU99" s="35"/>
      <c r="HV99" s="35"/>
      <c r="HW99" s="35"/>
      <c r="HX99" s="35"/>
      <c r="HY99" s="35"/>
      <c r="HZ99" s="35"/>
      <c r="IA99" s="35"/>
      <c r="IB99" s="35"/>
      <c r="IC99" s="35"/>
      <c r="ID99" s="35"/>
      <c r="IE99" s="35"/>
      <c r="IF99" s="35"/>
      <c r="IG99" s="35"/>
      <c r="IH99" s="35"/>
      <c r="II99" s="35"/>
      <c r="IJ99" s="35"/>
      <c r="IK99" s="35"/>
      <c r="IL99" s="35"/>
      <c r="IM99" s="35"/>
      <c r="IN99" s="35"/>
      <c r="IO99" s="35"/>
      <c r="IP99" s="35"/>
      <c r="IQ99" s="35"/>
      <c r="IR99" s="35"/>
      <c r="IS99" s="35"/>
      <c r="IT99" s="35"/>
      <c r="IU99" s="35"/>
      <c r="IV99" s="35"/>
      <c r="IW99" s="35"/>
      <c r="IX99" s="35"/>
      <c r="IY99" s="35"/>
      <c r="IZ99" s="35"/>
    </row>
    <row r="100" spans="1:260" s="39" customFormat="1" ht="81.599999999999994" customHeight="1">
      <c r="A100" s="37"/>
      <c r="B100" s="84">
        <v>4</v>
      </c>
      <c r="C100" s="113"/>
      <c r="D100" s="84" t="s">
        <v>384</v>
      </c>
      <c r="E100" s="84" t="s">
        <v>385</v>
      </c>
      <c r="F100" s="84" t="s">
        <v>386</v>
      </c>
      <c r="G100" s="84"/>
      <c r="H100" s="114"/>
      <c r="I100" s="72"/>
      <c r="J100" s="72"/>
      <c r="K100" s="65" t="s">
        <v>79</v>
      </c>
      <c r="L100" s="72"/>
      <c r="M100" s="72"/>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c r="IR100" s="37"/>
      <c r="IS100" s="37"/>
      <c r="IT100" s="37"/>
      <c r="IU100" s="37"/>
      <c r="IV100" s="37"/>
      <c r="IW100" s="37"/>
      <c r="IX100" s="37"/>
      <c r="IY100" s="37"/>
      <c r="IZ100" s="37"/>
    </row>
    <row r="101" spans="1:260" s="52" customFormat="1" ht="81.599999999999994" customHeight="1">
      <c r="B101" s="53">
        <v>4.0999999999999996</v>
      </c>
      <c r="C101" s="64"/>
      <c r="D101" s="54"/>
      <c r="E101" s="53" t="s">
        <v>387</v>
      </c>
      <c r="F101" s="53" t="s">
        <v>388</v>
      </c>
      <c r="G101" s="53" t="s">
        <v>389</v>
      </c>
      <c r="H101" s="70">
        <v>45383</v>
      </c>
      <c r="I101" s="82" t="s">
        <v>104</v>
      </c>
      <c r="J101" s="55" t="s">
        <v>390</v>
      </c>
      <c r="K101" s="65" t="s">
        <v>79</v>
      </c>
      <c r="L101" s="55" t="s">
        <v>391</v>
      </c>
      <c r="M101" s="72" t="s">
        <v>80</v>
      </c>
    </row>
    <row r="102" spans="1:260" s="39" customFormat="1" ht="81.599999999999994" customHeight="1">
      <c r="A102" s="37"/>
      <c r="B102" s="84">
        <v>5</v>
      </c>
      <c r="C102" s="113"/>
      <c r="D102" s="84" t="s">
        <v>392</v>
      </c>
      <c r="E102" s="84" t="s">
        <v>393</v>
      </c>
      <c r="F102" s="84" t="s">
        <v>394</v>
      </c>
      <c r="G102" s="84"/>
      <c r="H102" s="114"/>
      <c r="I102" s="72"/>
      <c r="J102" s="72"/>
      <c r="K102" s="65" t="s">
        <v>73</v>
      </c>
      <c r="L102" s="72"/>
      <c r="M102" s="72"/>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37"/>
      <c r="IS102" s="37"/>
      <c r="IT102" s="37"/>
      <c r="IU102" s="37"/>
      <c r="IV102" s="37"/>
      <c r="IW102" s="37"/>
      <c r="IX102" s="37"/>
      <c r="IY102" s="37"/>
      <c r="IZ102" s="37"/>
    </row>
    <row r="103" spans="1:260" s="36" customFormat="1" ht="81.599999999999994" customHeight="1">
      <c r="A103" s="35"/>
      <c r="B103" s="47">
        <v>5.0999999999999996</v>
      </c>
      <c r="C103" s="38"/>
      <c r="D103" s="38"/>
      <c r="E103" s="53" t="s">
        <v>395</v>
      </c>
      <c r="F103" s="53" t="s">
        <v>396</v>
      </c>
      <c r="G103" s="53" t="s">
        <v>397</v>
      </c>
      <c r="H103" s="70">
        <v>45565</v>
      </c>
      <c r="I103" s="82" t="s">
        <v>398</v>
      </c>
      <c r="J103" s="55" t="s">
        <v>399</v>
      </c>
      <c r="K103" s="65" t="s">
        <v>81</v>
      </c>
      <c r="L103" s="55" t="s">
        <v>400</v>
      </c>
      <c r="M103" s="72" t="s">
        <v>78</v>
      </c>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c r="ET103" s="35"/>
      <c r="EU103" s="35"/>
      <c r="EV103" s="35"/>
      <c r="EW103" s="35"/>
      <c r="EX103" s="35"/>
      <c r="EY103" s="35"/>
      <c r="EZ103" s="35"/>
      <c r="FA103" s="35"/>
      <c r="FB103" s="35"/>
      <c r="FC103" s="35"/>
      <c r="FD103" s="35"/>
      <c r="FE103" s="35"/>
      <c r="FF103" s="35"/>
      <c r="FG103" s="35"/>
      <c r="FH103" s="35"/>
      <c r="FI103" s="35"/>
      <c r="FJ103" s="35"/>
      <c r="FK103" s="35"/>
      <c r="FL103" s="35"/>
      <c r="FM103" s="35"/>
      <c r="FN103" s="35"/>
      <c r="FO103" s="35"/>
      <c r="FP103" s="35"/>
      <c r="FQ103" s="35"/>
      <c r="FR103" s="35"/>
      <c r="FS103" s="35"/>
      <c r="FT103" s="35"/>
      <c r="FU103" s="35"/>
      <c r="FV103" s="35"/>
      <c r="FW103" s="35"/>
      <c r="FX103" s="35"/>
      <c r="FY103" s="35"/>
      <c r="FZ103" s="35"/>
      <c r="GA103" s="35"/>
      <c r="GB103" s="35"/>
      <c r="GC103" s="35"/>
      <c r="GD103" s="35"/>
      <c r="GE103" s="35"/>
      <c r="GF103" s="35"/>
      <c r="GG103" s="35"/>
      <c r="GH103" s="35"/>
      <c r="GI103" s="35"/>
      <c r="GJ103" s="35"/>
      <c r="GK103" s="35"/>
      <c r="GL103" s="35"/>
      <c r="GM103" s="35"/>
      <c r="GN103" s="35"/>
      <c r="GO103" s="35"/>
      <c r="GP103" s="35"/>
      <c r="GQ103" s="35"/>
      <c r="GR103" s="35"/>
      <c r="GS103" s="35"/>
      <c r="GT103" s="35"/>
      <c r="GU103" s="35"/>
      <c r="GV103" s="35"/>
      <c r="GW103" s="35"/>
      <c r="GX103" s="35"/>
      <c r="GY103" s="35"/>
      <c r="GZ103" s="35"/>
      <c r="HA103" s="35"/>
      <c r="HB103" s="35"/>
      <c r="HC103" s="35"/>
      <c r="HD103" s="35"/>
      <c r="HE103" s="35"/>
      <c r="HF103" s="35"/>
      <c r="HG103" s="35"/>
      <c r="HH103" s="35"/>
      <c r="HI103" s="35"/>
      <c r="HJ103" s="35"/>
      <c r="HK103" s="35"/>
      <c r="HL103" s="35"/>
      <c r="HM103" s="35"/>
      <c r="HN103" s="35"/>
      <c r="HO103" s="35"/>
      <c r="HP103" s="35"/>
      <c r="HQ103" s="35"/>
      <c r="HR103" s="35"/>
      <c r="HS103" s="35"/>
      <c r="HT103" s="35"/>
      <c r="HU103" s="35"/>
      <c r="HV103" s="35"/>
      <c r="HW103" s="35"/>
      <c r="HX103" s="35"/>
      <c r="HY103" s="35"/>
      <c r="HZ103" s="35"/>
      <c r="IA103" s="35"/>
      <c r="IB103" s="35"/>
      <c r="IC103" s="35"/>
      <c r="ID103" s="35"/>
      <c r="IE103" s="35"/>
      <c r="IF103" s="35"/>
      <c r="IG103" s="35"/>
      <c r="IH103" s="35"/>
      <c r="II103" s="35"/>
      <c r="IJ103" s="35"/>
      <c r="IK103" s="35"/>
      <c r="IL103" s="35"/>
      <c r="IM103" s="35"/>
      <c r="IN103" s="35"/>
      <c r="IO103" s="35"/>
      <c r="IP103" s="35"/>
      <c r="IQ103" s="35"/>
      <c r="IR103" s="35"/>
      <c r="IS103" s="35"/>
      <c r="IT103" s="35"/>
      <c r="IU103" s="35"/>
      <c r="IV103" s="35"/>
      <c r="IW103" s="35"/>
      <c r="IX103" s="35"/>
      <c r="IY103" s="35"/>
      <c r="IZ103" s="35"/>
    </row>
  </sheetData>
  <mergeCells count="5">
    <mergeCell ref="B95:K95"/>
    <mergeCell ref="B99:K99"/>
    <mergeCell ref="B10:M10"/>
    <mergeCell ref="B8:M8"/>
    <mergeCell ref="G1:H1"/>
  </mergeCells>
  <conditionalFormatting sqref="K12:K94">
    <cfRule type="containsText" dxfId="22" priority="24" operator="containsText" text="Red">
      <formula>NOT(ISERROR(SEARCH("Red",K12)))</formula>
    </cfRule>
    <cfRule type="containsText" dxfId="21" priority="32" operator="containsText" text="Green">
      <formula>NOT(ISERROR(SEARCH("Green",K12)))</formula>
    </cfRule>
    <cfRule type="containsText" dxfId="20" priority="33" operator="containsText" text="Red">
      <formula>NOT(ISERROR(SEARCH("Red",K12)))</formula>
    </cfRule>
    <cfRule type="containsText" dxfId="19" priority="34" operator="containsText" text="Amber">
      <formula>NOT(ISERROR(SEARCH("Amber",K12)))</formula>
    </cfRule>
  </conditionalFormatting>
  <conditionalFormatting sqref="K12:K108">
    <cfRule type="containsText" dxfId="18" priority="1" operator="containsText" text="Blue">
      <formula>NOT(ISERROR(SEARCH("Blue",K12)))</formula>
    </cfRule>
  </conditionalFormatting>
  <conditionalFormatting sqref="K96:K98">
    <cfRule type="containsText" dxfId="17" priority="20" operator="containsText" text="Red">
      <formula>NOT(ISERROR(SEARCH("Red",K96)))</formula>
    </cfRule>
    <cfRule type="containsText" dxfId="16" priority="21" operator="containsText" text="Green">
      <formula>NOT(ISERROR(SEARCH("Green",K96)))</formula>
    </cfRule>
    <cfRule type="containsText" dxfId="15" priority="22" operator="containsText" text="Red">
      <formula>NOT(ISERROR(SEARCH("Red",K96)))</formula>
    </cfRule>
    <cfRule type="containsText" dxfId="14" priority="23" operator="containsText" text="Amber">
      <formula>NOT(ISERROR(SEARCH("Amber",K96)))</formula>
    </cfRule>
  </conditionalFormatting>
  <conditionalFormatting sqref="K100:K103">
    <cfRule type="containsText" dxfId="13" priority="16" operator="containsText" text="Red">
      <formula>NOT(ISERROR(SEARCH("Red",K100)))</formula>
    </cfRule>
    <cfRule type="containsText" dxfId="12" priority="17" operator="containsText" text="Green">
      <formula>NOT(ISERROR(SEARCH("Green",K100)))</formula>
    </cfRule>
    <cfRule type="containsText" dxfId="11" priority="18" operator="containsText" text="Red">
      <formula>NOT(ISERROR(SEARCH("Red",K100)))</formula>
    </cfRule>
    <cfRule type="containsText" dxfId="10" priority="19" operator="containsText" text="Amber">
      <formula>NOT(ISERROR(SEARCH("Amber",K100)))</formula>
    </cfRule>
  </conditionalFormatting>
  <dataValidations count="2">
    <dataValidation type="list" allowBlank="1" showInputMessage="1" showErrorMessage="1" sqref="M12:M94 M96:M98 M100:M103" xr:uid="{00000000-0002-0000-0100-000000000000}">
      <formula1>$V$10:$V$16</formula1>
    </dataValidation>
    <dataValidation type="list" allowBlank="1" showInputMessage="1" showErrorMessage="1" sqref="K100:K103 K12:K94 K96:K98" xr:uid="{00000000-0002-0000-0100-000001000000}">
      <formula1>$W$10:$W$15</formula1>
    </dataValidation>
  </dataValidations>
  <pageMargins left="0.23622047244094491" right="0.23622047244094491" top="0.74803149606299213" bottom="0.74803149606299213" header="0.31496062992125984" footer="0.31496062992125984"/>
  <pageSetup paperSize="8" scale="59"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Z14"/>
  <sheetViews>
    <sheetView topLeftCell="A11" workbookViewId="0">
      <selection activeCell="N14" sqref="N14"/>
    </sheetView>
  </sheetViews>
  <sheetFormatPr defaultRowHeight="15.75"/>
  <cols>
    <col min="1" max="1" width="4.125" bestFit="1" customWidth="1"/>
    <col min="2" max="6" width="16.625" customWidth="1"/>
    <col min="7" max="7" width="15.5" customWidth="1"/>
    <col min="8" max="12" width="16.625" customWidth="1"/>
  </cols>
  <sheetData>
    <row r="1" spans="1:260" ht="8.25" customHeight="1">
      <c r="A1" s="134"/>
      <c r="B1" s="135"/>
      <c r="C1" s="135"/>
      <c r="D1" s="136"/>
      <c r="E1" s="136"/>
      <c r="F1" s="136"/>
      <c r="G1" s="137"/>
      <c r="H1" s="136"/>
      <c r="I1" s="136"/>
      <c r="J1" s="138"/>
      <c r="K1" s="136"/>
      <c r="L1" s="139"/>
    </row>
    <row r="2" spans="1:260" ht="145.5" customHeight="1">
      <c r="A2" s="120">
        <v>1.7</v>
      </c>
      <c r="B2" s="120" t="s">
        <v>42</v>
      </c>
      <c r="C2" s="120" t="s">
        <v>43</v>
      </c>
      <c r="D2" s="120" t="s">
        <v>44</v>
      </c>
      <c r="E2" s="120" t="s">
        <v>45</v>
      </c>
      <c r="F2" s="120"/>
      <c r="G2" s="140">
        <v>45352</v>
      </c>
      <c r="H2" s="141" t="s">
        <v>273</v>
      </c>
      <c r="I2" s="141" t="s">
        <v>46</v>
      </c>
      <c r="J2" s="142"/>
      <c r="K2" s="141"/>
      <c r="L2" s="143"/>
    </row>
    <row r="3" spans="1:260" ht="7.5" customHeight="1">
      <c r="A3" s="144"/>
      <c r="B3" s="125"/>
      <c r="C3" s="125"/>
      <c r="D3" s="125"/>
      <c r="E3" s="125"/>
      <c r="F3" s="125"/>
      <c r="G3" s="145"/>
      <c r="H3" s="146"/>
      <c r="I3" s="146"/>
      <c r="J3" s="138"/>
      <c r="K3" s="146"/>
      <c r="L3" s="139"/>
    </row>
    <row r="4" spans="1:260" ht="185.25" customHeight="1">
      <c r="A4" s="147" t="s">
        <v>274</v>
      </c>
      <c r="B4" s="148"/>
      <c r="C4" s="148"/>
      <c r="D4" s="147" t="s">
        <v>275</v>
      </c>
      <c r="E4" s="147" t="s">
        <v>276</v>
      </c>
      <c r="F4" s="147" t="s">
        <v>277</v>
      </c>
      <c r="G4" s="149">
        <v>45383</v>
      </c>
      <c r="H4" s="150" t="s">
        <v>278</v>
      </c>
      <c r="I4" s="128" t="s">
        <v>279</v>
      </c>
      <c r="J4" s="151" t="s">
        <v>73</v>
      </c>
      <c r="K4" s="128" t="s">
        <v>280</v>
      </c>
      <c r="L4" s="152" t="s">
        <v>78</v>
      </c>
    </row>
    <row r="5" spans="1:260" ht="185.25" customHeight="1">
      <c r="A5" s="153" t="s">
        <v>281</v>
      </c>
      <c r="B5" s="154"/>
      <c r="C5" s="154"/>
      <c r="D5" s="153" t="s">
        <v>282</v>
      </c>
      <c r="E5" s="153" t="s">
        <v>283</v>
      </c>
      <c r="F5" s="153" t="s">
        <v>284</v>
      </c>
      <c r="G5" s="155">
        <v>45341</v>
      </c>
      <c r="H5" s="156" t="s">
        <v>285</v>
      </c>
      <c r="I5" s="157" t="s">
        <v>286</v>
      </c>
      <c r="J5" s="158" t="s">
        <v>79</v>
      </c>
      <c r="K5" s="157" t="s">
        <v>286</v>
      </c>
      <c r="L5" s="159" t="s">
        <v>80</v>
      </c>
    </row>
    <row r="6" spans="1:260" ht="185.25" customHeight="1">
      <c r="A6" s="157" t="s">
        <v>287</v>
      </c>
      <c r="B6" s="160"/>
      <c r="C6" s="160"/>
      <c r="D6" s="157" t="s">
        <v>288</v>
      </c>
      <c r="E6" s="157" t="s">
        <v>289</v>
      </c>
      <c r="F6" s="157" t="s">
        <v>284</v>
      </c>
      <c r="G6" s="155">
        <v>45412</v>
      </c>
      <c r="H6" s="161" t="s">
        <v>104</v>
      </c>
      <c r="I6" s="162" t="s">
        <v>103</v>
      </c>
      <c r="J6" s="158" t="s">
        <v>79</v>
      </c>
      <c r="K6" s="162" t="s">
        <v>290</v>
      </c>
      <c r="L6" s="159" t="s">
        <v>80</v>
      </c>
    </row>
    <row r="7" spans="1:260" ht="185.25" customHeight="1">
      <c r="A7" s="157" t="s">
        <v>291</v>
      </c>
      <c r="B7" s="160"/>
      <c r="C7" s="160"/>
      <c r="D7" s="157" t="s">
        <v>292</v>
      </c>
      <c r="E7" s="157" t="s">
        <v>289</v>
      </c>
      <c r="F7" s="157" t="s">
        <v>284</v>
      </c>
      <c r="G7" s="155">
        <v>45412</v>
      </c>
      <c r="H7" s="161" t="s">
        <v>293</v>
      </c>
      <c r="I7" s="162" t="s">
        <v>103</v>
      </c>
      <c r="J7" s="158" t="s">
        <v>79</v>
      </c>
      <c r="K7" s="162" t="s">
        <v>290</v>
      </c>
      <c r="L7" s="159" t="s">
        <v>80</v>
      </c>
    </row>
    <row r="8" spans="1:260" ht="185.25" customHeight="1">
      <c r="A8" s="157" t="s">
        <v>294</v>
      </c>
      <c r="B8" s="160"/>
      <c r="C8" s="160"/>
      <c r="D8" s="157" t="s">
        <v>295</v>
      </c>
      <c r="E8" s="157" t="s">
        <v>296</v>
      </c>
      <c r="F8" s="157" t="s">
        <v>284</v>
      </c>
      <c r="G8" s="155">
        <v>45473</v>
      </c>
      <c r="H8" s="161" t="s">
        <v>297</v>
      </c>
      <c r="I8" s="157" t="s">
        <v>279</v>
      </c>
      <c r="J8" s="158" t="s">
        <v>73</v>
      </c>
      <c r="K8" s="162" t="s">
        <v>298</v>
      </c>
      <c r="L8" s="159" t="s">
        <v>78</v>
      </c>
    </row>
    <row r="9" spans="1:260" ht="185.25" customHeight="1">
      <c r="A9" s="157" t="s">
        <v>299</v>
      </c>
      <c r="B9" s="160"/>
      <c r="C9" s="160"/>
      <c r="D9" s="157" t="s">
        <v>300</v>
      </c>
      <c r="E9" s="157" t="s">
        <v>301</v>
      </c>
      <c r="F9" s="157" t="s">
        <v>277</v>
      </c>
      <c r="G9" s="155">
        <v>45412</v>
      </c>
      <c r="H9" s="161" t="s">
        <v>401</v>
      </c>
      <c r="I9" s="162" t="s">
        <v>303</v>
      </c>
      <c r="J9" s="158" t="s">
        <v>73</v>
      </c>
      <c r="K9" s="162" t="s">
        <v>304</v>
      </c>
      <c r="L9" s="159" t="s">
        <v>78</v>
      </c>
    </row>
    <row r="10" spans="1:260" ht="185.25" customHeight="1">
      <c r="A10" s="157" t="s">
        <v>305</v>
      </c>
      <c r="B10" s="160"/>
      <c r="C10" s="160"/>
      <c r="D10" s="157" t="s">
        <v>306</v>
      </c>
      <c r="E10" s="157" t="s">
        <v>307</v>
      </c>
      <c r="F10" s="157" t="s">
        <v>277</v>
      </c>
      <c r="G10" s="155">
        <v>45382</v>
      </c>
      <c r="H10" s="161" t="s">
        <v>308</v>
      </c>
      <c r="I10" s="162" t="s">
        <v>309</v>
      </c>
      <c r="J10" s="158" t="s">
        <v>73</v>
      </c>
      <c r="K10" s="162" t="s">
        <v>310</v>
      </c>
      <c r="L10" s="159" t="s">
        <v>78</v>
      </c>
    </row>
    <row r="11" spans="1:260" ht="185.25" customHeight="1">
      <c r="A11" s="157" t="s">
        <v>311</v>
      </c>
      <c r="B11" s="160"/>
      <c r="C11" s="160"/>
      <c r="D11" s="157" t="s">
        <v>312</v>
      </c>
      <c r="E11" s="157" t="s">
        <v>313</v>
      </c>
      <c r="F11" s="157" t="s">
        <v>277</v>
      </c>
      <c r="G11" s="155">
        <v>45504</v>
      </c>
      <c r="H11" s="161" t="s">
        <v>314</v>
      </c>
      <c r="I11" s="162" t="s">
        <v>315</v>
      </c>
      <c r="J11" s="158" t="s">
        <v>81</v>
      </c>
      <c r="K11" s="162" t="s">
        <v>316</v>
      </c>
      <c r="L11" s="159" t="s">
        <v>78</v>
      </c>
    </row>
    <row r="12" spans="1:260" ht="185.25" customHeight="1">
      <c r="A12" s="163">
        <v>1.8</v>
      </c>
      <c r="B12" s="163" t="s">
        <v>42</v>
      </c>
      <c r="C12" s="163" t="s">
        <v>47</v>
      </c>
      <c r="D12" s="163" t="s">
        <v>48</v>
      </c>
      <c r="E12" s="163" t="s">
        <v>49</v>
      </c>
      <c r="F12" s="163"/>
      <c r="G12" s="164">
        <v>45352</v>
      </c>
      <c r="H12" s="159"/>
      <c r="I12" s="159" t="s">
        <v>50</v>
      </c>
      <c r="J12" s="158"/>
      <c r="K12" s="159"/>
      <c r="L12" s="159"/>
    </row>
    <row r="13" spans="1:260" ht="185.25" customHeight="1">
      <c r="A13" s="157" t="s">
        <v>317</v>
      </c>
      <c r="B13" s="160"/>
      <c r="C13" s="157" t="s">
        <v>318</v>
      </c>
      <c r="D13" s="157" t="s">
        <v>319</v>
      </c>
      <c r="E13" s="157" t="s">
        <v>320</v>
      </c>
      <c r="F13" s="157" t="s">
        <v>277</v>
      </c>
      <c r="G13" s="155">
        <v>45504</v>
      </c>
      <c r="H13" s="161" t="s">
        <v>321</v>
      </c>
      <c r="I13" s="162" t="s">
        <v>322</v>
      </c>
      <c r="J13" s="158" t="s">
        <v>81</v>
      </c>
      <c r="K13" s="162" t="s">
        <v>323</v>
      </c>
      <c r="L13" s="159" t="s">
        <v>78</v>
      </c>
    </row>
    <row r="14" spans="1:260" ht="130.5">
      <c r="A14" s="166">
        <v>1.1000000000000001</v>
      </c>
      <c r="B14" s="163" t="s">
        <v>42</v>
      </c>
      <c r="C14" s="163" t="s">
        <v>55</v>
      </c>
      <c r="D14" s="163" t="s">
        <v>56</v>
      </c>
      <c r="E14" s="163" t="s">
        <v>57</v>
      </c>
      <c r="F14" s="163"/>
      <c r="G14" s="164" t="s">
        <v>58</v>
      </c>
      <c r="H14" s="159"/>
      <c r="I14" s="159" t="s">
        <v>59</v>
      </c>
      <c r="J14" s="158" t="s">
        <v>76</v>
      </c>
      <c r="K14" s="159"/>
      <c r="L14" s="169"/>
      <c r="M14" s="168"/>
      <c r="N14" s="167"/>
      <c r="O14" s="167"/>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5"/>
      <c r="DD14" s="165"/>
      <c r="DE14" s="165"/>
      <c r="DF14" s="165"/>
      <c r="DG14" s="165"/>
      <c r="DH14" s="165"/>
      <c r="DI14" s="165"/>
      <c r="DJ14" s="165"/>
      <c r="DK14" s="165"/>
      <c r="DL14" s="165"/>
      <c r="DM14" s="165"/>
      <c r="DN14" s="165"/>
      <c r="DO14" s="165"/>
      <c r="DP14" s="165"/>
      <c r="DQ14" s="165"/>
      <c r="DR14" s="165"/>
      <c r="DS14" s="165"/>
      <c r="DT14" s="165"/>
      <c r="DU14" s="165"/>
      <c r="DV14" s="165"/>
      <c r="DW14" s="165"/>
      <c r="DX14" s="165"/>
      <c r="DY14" s="165"/>
      <c r="DZ14" s="165"/>
      <c r="EA14" s="165"/>
      <c r="EB14" s="165"/>
      <c r="EC14" s="165"/>
      <c r="ED14" s="165"/>
      <c r="EE14" s="165"/>
      <c r="EF14" s="165"/>
      <c r="EG14" s="165"/>
      <c r="EH14" s="165"/>
      <c r="EI14" s="165"/>
      <c r="EJ14" s="165"/>
      <c r="EK14" s="165"/>
      <c r="EL14" s="165"/>
      <c r="EM14" s="165"/>
      <c r="EN14" s="165"/>
      <c r="EO14" s="165"/>
      <c r="EP14" s="165"/>
      <c r="EQ14" s="165"/>
      <c r="ER14" s="165"/>
      <c r="ES14" s="165"/>
      <c r="ET14" s="165"/>
      <c r="EU14" s="165"/>
      <c r="EV14" s="165"/>
      <c r="EW14" s="165"/>
      <c r="EX14" s="165"/>
      <c r="EY14" s="165"/>
      <c r="EZ14" s="165"/>
      <c r="FA14" s="165"/>
      <c r="FB14" s="165"/>
      <c r="FC14" s="165"/>
      <c r="FD14" s="165"/>
      <c r="FE14" s="165"/>
      <c r="FF14" s="165"/>
      <c r="FG14" s="165"/>
      <c r="FH14" s="165"/>
      <c r="FI14" s="165"/>
      <c r="FJ14" s="165"/>
      <c r="FK14" s="165"/>
      <c r="FL14" s="165"/>
      <c r="FM14" s="165"/>
      <c r="FN14" s="165"/>
      <c r="FO14" s="165"/>
      <c r="FP14" s="165"/>
      <c r="FQ14" s="165"/>
      <c r="FR14" s="165"/>
      <c r="FS14" s="165"/>
      <c r="FT14" s="165"/>
      <c r="FU14" s="165"/>
      <c r="FV14" s="165"/>
      <c r="FW14" s="165"/>
      <c r="FX14" s="165"/>
      <c r="FY14" s="165"/>
      <c r="FZ14" s="165"/>
      <c r="GA14" s="165"/>
      <c r="GB14" s="165"/>
      <c r="GC14" s="165"/>
      <c r="GD14" s="165"/>
      <c r="GE14" s="165"/>
      <c r="GF14" s="165"/>
      <c r="GG14" s="165"/>
      <c r="GH14" s="165"/>
      <c r="GI14" s="165"/>
      <c r="GJ14" s="165"/>
      <c r="GK14" s="165"/>
      <c r="GL14" s="165"/>
      <c r="GM14" s="165"/>
      <c r="GN14" s="165"/>
      <c r="GO14" s="165"/>
      <c r="GP14" s="165"/>
      <c r="GQ14" s="165"/>
      <c r="GR14" s="165"/>
      <c r="GS14" s="165"/>
      <c r="GT14" s="165"/>
      <c r="GU14" s="165"/>
      <c r="GV14" s="165"/>
      <c r="GW14" s="165"/>
      <c r="GX14" s="165"/>
      <c r="GY14" s="165"/>
      <c r="GZ14" s="165"/>
      <c r="HA14" s="165"/>
      <c r="HB14" s="165"/>
      <c r="HC14" s="165"/>
      <c r="HD14" s="165"/>
      <c r="HE14" s="165"/>
      <c r="HF14" s="165"/>
      <c r="HG14" s="165"/>
      <c r="HH14" s="165"/>
      <c r="HI14" s="165"/>
      <c r="HJ14" s="165"/>
      <c r="HK14" s="165"/>
      <c r="HL14" s="165"/>
      <c r="HM14" s="165"/>
      <c r="HN14" s="165"/>
      <c r="HO14" s="165"/>
      <c r="HP14" s="165"/>
      <c r="HQ14" s="165"/>
      <c r="HR14" s="165"/>
      <c r="HS14" s="165"/>
      <c r="HT14" s="165"/>
      <c r="HU14" s="165"/>
      <c r="HV14" s="165"/>
      <c r="HW14" s="165"/>
      <c r="HX14" s="165"/>
      <c r="HY14" s="165"/>
      <c r="HZ14" s="165"/>
      <c r="IA14" s="165"/>
      <c r="IB14" s="165"/>
      <c r="IC14" s="165"/>
      <c r="ID14" s="165"/>
      <c r="IE14" s="165"/>
      <c r="IF14" s="165"/>
      <c r="IG14" s="165"/>
      <c r="IH14" s="165"/>
      <c r="II14" s="165"/>
      <c r="IJ14" s="165"/>
      <c r="IK14" s="165"/>
      <c r="IL14" s="165"/>
      <c r="IM14" s="165"/>
      <c r="IN14" s="165"/>
      <c r="IO14" s="165"/>
      <c r="IP14" s="165"/>
      <c r="IQ14" s="165"/>
      <c r="IR14" s="165"/>
      <c r="IS14" s="165"/>
      <c r="IT14" s="165"/>
      <c r="IU14" s="165"/>
      <c r="IV14" s="165"/>
      <c r="IW14" s="165"/>
      <c r="IX14" s="165"/>
      <c r="IY14" s="165"/>
      <c r="IZ14" s="165"/>
    </row>
  </sheetData>
  <conditionalFormatting sqref="J1:J13">
    <cfRule type="containsText" dxfId="9" priority="7" operator="containsText" text="Red">
      <formula>NOT(ISERROR(SEARCH("Red",J1)))</formula>
    </cfRule>
    <cfRule type="containsText" dxfId="8" priority="8" operator="containsText" text="Green">
      <formula>NOT(ISERROR(SEARCH("Green",J1)))</formula>
    </cfRule>
    <cfRule type="containsText" dxfId="7" priority="9" operator="containsText" text="Red">
      <formula>NOT(ISERROR(SEARCH("Red",J1)))</formula>
    </cfRule>
    <cfRule type="containsText" dxfId="6" priority="10" operator="containsText" text="Amber">
      <formula>NOT(ISERROR(SEARCH("Amber",J1)))</formula>
    </cfRule>
  </conditionalFormatting>
  <conditionalFormatting sqref="J1:J13">
    <cfRule type="containsText" dxfId="5" priority="6" operator="containsText" text="Blue">
      <formula>NOT(ISERROR(SEARCH("Blue",J1)))</formula>
    </cfRule>
  </conditionalFormatting>
  <conditionalFormatting sqref="J14:K14">
    <cfRule type="containsText" dxfId="4" priority="2" operator="containsText" text="Red">
      <formula>NOT(ISERROR(SEARCH("Red",J14)))</formula>
    </cfRule>
    <cfRule type="containsText" dxfId="3" priority="3" operator="containsText" text="Green">
      <formula>NOT(ISERROR(SEARCH("Green",J14)))</formula>
    </cfRule>
    <cfRule type="containsText" dxfId="2" priority="4" operator="containsText" text="Red">
      <formula>NOT(ISERROR(SEARCH("Red",J14)))</formula>
    </cfRule>
    <cfRule type="containsText" dxfId="1" priority="5" operator="containsText" text="Amber">
      <formula>NOT(ISERROR(SEARCH("Amber",J14)))</formula>
    </cfRule>
  </conditionalFormatting>
  <conditionalFormatting sqref="J14:K14">
    <cfRule type="containsText" dxfId="0" priority="1" operator="containsText" text="Blue">
      <formula>NOT(ISERROR(SEARCH("Blue",J14)))</formula>
    </cfRule>
  </conditionalFormatting>
  <dataValidations count="2">
    <dataValidation type="list" allowBlank="1" showInputMessage="1" showErrorMessage="1" sqref="J1:J14" xr:uid="{4A72604B-3F2E-4F04-ADF4-A730B8027B85}">
      <formula1>$W$10:$W$15</formula1>
    </dataValidation>
    <dataValidation type="list" allowBlank="1" showInputMessage="1" showErrorMessage="1" sqref="L1:L14 M14" xr:uid="{4304C7AA-9D1B-4475-9B37-312B21A50F21}">
      <formula1>$V$10:$V$16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Z32"/>
  <sheetViews>
    <sheetView showGridLines="0" zoomScale="80" zoomScaleNormal="80" zoomScaleSheetLayoutView="105" workbookViewId="0">
      <pane ySplit="2" topLeftCell="A27" activePane="bottomLeft" state="frozen"/>
      <selection pane="bottomLeft" activeCell="A17" sqref="A17:XFD18"/>
      <selection activeCell="A17" sqref="A17:XFD18"/>
    </sheetView>
  </sheetViews>
  <sheetFormatPr defaultColWidth="0" defaultRowHeight="12.75" zeroHeight="1"/>
  <cols>
    <col min="1" max="1" width="18.375" style="26" customWidth="1"/>
    <col min="2" max="2" width="7" style="1" customWidth="1"/>
    <col min="3" max="3" width="16.75" style="1" customWidth="1"/>
    <col min="4" max="6" width="31.75" style="1" customWidth="1"/>
    <col min="7" max="7" width="26.125" style="1" customWidth="1"/>
    <col min="8" max="8" width="16.375" style="1" bestFit="1" customWidth="1"/>
    <col min="9" max="10" width="26.125" style="1" customWidth="1"/>
    <col min="11" max="11" width="6.75" style="1" customWidth="1"/>
    <col min="12" max="12" width="3.25" style="1" customWidth="1"/>
    <col min="13" max="13" width="12.75" style="1" hidden="1" customWidth="1"/>
    <col min="14" max="14" width="3.25" style="1" hidden="1" customWidth="1"/>
    <col min="15" max="15" width="10.75" style="1" hidden="1" customWidth="1"/>
    <col min="16" max="16" width="3.25" style="1" hidden="1" customWidth="1"/>
    <col min="17" max="19" width="11" style="1" hidden="1" customWidth="1"/>
    <col min="20" max="20" width="9" style="1" hidden="1" customWidth="1"/>
    <col min="21" max="286" width="0" style="1" hidden="1" customWidth="1"/>
    <col min="287" max="16384" width="11" style="1" hidden="1"/>
  </cols>
  <sheetData>
    <row r="1" spans="1:260" s="3" customFormat="1" ht="30" customHeight="1">
      <c r="A1" s="23"/>
      <c r="B1" s="205" t="s">
        <v>0</v>
      </c>
      <c r="C1" s="205"/>
      <c r="D1" s="205"/>
      <c r="E1" s="205"/>
      <c r="F1" s="205"/>
      <c r="G1" s="205"/>
      <c r="H1" s="205"/>
      <c r="I1" s="205"/>
      <c r="J1" s="205"/>
      <c r="K1" s="206" t="s">
        <v>1</v>
      </c>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row>
    <row r="2" spans="1:260" s="3" customFormat="1" ht="35.1" customHeight="1">
      <c r="A2" s="20" t="s">
        <v>402</v>
      </c>
      <c r="B2" s="20" t="s">
        <v>3</v>
      </c>
      <c r="C2" s="4" t="s">
        <v>4</v>
      </c>
      <c r="D2" s="4" t="s">
        <v>5</v>
      </c>
      <c r="E2" s="4" t="s">
        <v>6</v>
      </c>
      <c r="F2" s="4" t="s">
        <v>7</v>
      </c>
      <c r="G2" s="4" t="s">
        <v>8</v>
      </c>
      <c r="H2" s="4" t="s">
        <v>9</v>
      </c>
      <c r="I2" s="4" t="s">
        <v>10</v>
      </c>
      <c r="J2" s="4" t="s">
        <v>11</v>
      </c>
      <c r="K2" s="207"/>
      <c r="L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row>
    <row r="3" spans="1:260" s="6" customFormat="1" ht="30" customHeight="1">
      <c r="A3" s="24"/>
      <c r="B3" s="202" t="s">
        <v>365</v>
      </c>
      <c r="C3" s="203"/>
      <c r="D3" s="203"/>
      <c r="E3" s="203"/>
      <c r="F3" s="203"/>
      <c r="G3" s="203"/>
      <c r="H3" s="203"/>
      <c r="I3" s="203"/>
      <c r="J3" s="203"/>
      <c r="K3" s="204"/>
      <c r="L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row>
    <row r="4" spans="1:260" s="11" customFormat="1" ht="74.650000000000006" customHeight="1">
      <c r="A4" s="25" t="s">
        <v>403</v>
      </c>
      <c r="B4" s="21">
        <v>2.1</v>
      </c>
      <c r="C4" s="199" t="s">
        <v>404</v>
      </c>
      <c r="D4" s="13" t="s">
        <v>405</v>
      </c>
      <c r="E4" s="8" t="s">
        <v>406</v>
      </c>
      <c r="F4" s="8" t="s">
        <v>407</v>
      </c>
      <c r="G4" s="8"/>
      <c r="H4" s="12"/>
      <c r="I4" s="9"/>
      <c r="J4" s="9"/>
      <c r="K4" s="10"/>
      <c r="L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row>
    <row r="5" spans="1:260" s="11" customFormat="1" ht="86.65" customHeight="1">
      <c r="A5" s="25" t="s">
        <v>408</v>
      </c>
      <c r="B5" s="21">
        <v>2.2000000000000002</v>
      </c>
      <c r="C5" s="201"/>
      <c r="D5" s="13" t="s">
        <v>367</v>
      </c>
      <c r="E5" s="8" t="s">
        <v>368</v>
      </c>
      <c r="F5" s="8" t="s">
        <v>369</v>
      </c>
      <c r="G5" s="8"/>
      <c r="H5" s="12"/>
      <c r="I5" s="9"/>
      <c r="J5" s="9"/>
      <c r="K5" s="10"/>
      <c r="L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row>
    <row r="6" spans="1:260" s="11" customFormat="1">
      <c r="A6" s="25"/>
      <c r="B6" s="21"/>
      <c r="C6" s="30"/>
      <c r="D6" s="13"/>
      <c r="E6" s="18" t="s">
        <v>275</v>
      </c>
      <c r="F6" s="18" t="s">
        <v>409</v>
      </c>
      <c r="G6" s="18" t="s">
        <v>410</v>
      </c>
      <c r="H6" s="19"/>
      <c r="I6" s="9"/>
      <c r="J6" s="9"/>
      <c r="K6" s="10"/>
      <c r="L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row>
    <row r="7" spans="1:260" s="11" customFormat="1" ht="51">
      <c r="A7" s="25"/>
      <c r="B7" s="21"/>
      <c r="C7" s="30"/>
      <c r="D7" s="13"/>
      <c r="E7" s="18" t="s">
        <v>411</v>
      </c>
      <c r="F7" s="18" t="s">
        <v>283</v>
      </c>
      <c r="G7" s="18" t="s">
        <v>412</v>
      </c>
      <c r="H7" s="19">
        <v>45341</v>
      </c>
      <c r="I7" s="9"/>
      <c r="J7" s="9"/>
      <c r="K7" s="10"/>
      <c r="L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row>
    <row r="8" spans="1:260" s="11" customFormat="1" ht="25.5">
      <c r="A8" s="25"/>
      <c r="B8" s="21"/>
      <c r="C8" s="30"/>
      <c r="D8" s="13"/>
      <c r="E8" s="18" t="s">
        <v>288</v>
      </c>
      <c r="F8" s="18" t="s">
        <v>289</v>
      </c>
      <c r="G8" s="18" t="s">
        <v>413</v>
      </c>
      <c r="H8" s="19">
        <v>45412</v>
      </c>
      <c r="I8" s="9"/>
      <c r="J8" s="9"/>
      <c r="K8" s="10"/>
      <c r="L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row>
    <row r="9" spans="1:260" s="11" customFormat="1">
      <c r="A9" s="25"/>
      <c r="B9" s="21"/>
      <c r="C9" s="30"/>
      <c r="D9" s="13"/>
      <c r="E9" s="18" t="s">
        <v>292</v>
      </c>
      <c r="F9" s="18" t="s">
        <v>289</v>
      </c>
      <c r="G9" s="18" t="s">
        <v>413</v>
      </c>
      <c r="H9" s="19">
        <v>45412</v>
      </c>
      <c r="I9" s="9"/>
      <c r="J9" s="9"/>
      <c r="K9" s="10"/>
      <c r="L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row>
    <row r="10" spans="1:260" s="11" customFormat="1" ht="38.25">
      <c r="A10" s="25"/>
      <c r="B10" s="21"/>
      <c r="C10" s="30"/>
      <c r="D10" s="13"/>
      <c r="E10" s="18" t="s">
        <v>414</v>
      </c>
      <c r="F10" s="18" t="s">
        <v>415</v>
      </c>
      <c r="G10" s="18" t="s">
        <v>416</v>
      </c>
      <c r="H10" s="19">
        <v>45473</v>
      </c>
      <c r="I10" s="9"/>
      <c r="J10" s="9"/>
      <c r="K10" s="10"/>
      <c r="L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row>
    <row r="11" spans="1:260" s="11" customFormat="1" ht="38.25">
      <c r="A11" s="25"/>
      <c r="B11" s="21"/>
      <c r="C11" s="30"/>
      <c r="D11" s="13"/>
      <c r="E11" s="18" t="s">
        <v>300</v>
      </c>
      <c r="F11" s="18" t="s">
        <v>301</v>
      </c>
      <c r="G11" s="18" t="s">
        <v>417</v>
      </c>
      <c r="H11" s="19">
        <v>45412</v>
      </c>
      <c r="I11" s="9"/>
      <c r="J11" s="9"/>
      <c r="K11" s="10"/>
      <c r="L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row>
    <row r="12" spans="1:260" s="11" customFormat="1" ht="38.25">
      <c r="A12" s="25"/>
      <c r="B12" s="21"/>
      <c r="C12" s="30"/>
      <c r="D12" s="13"/>
      <c r="E12" s="18" t="s">
        <v>418</v>
      </c>
      <c r="F12" s="18" t="s">
        <v>307</v>
      </c>
      <c r="G12" s="18" t="s">
        <v>419</v>
      </c>
      <c r="H12" s="19">
        <v>45382</v>
      </c>
      <c r="I12" s="9"/>
      <c r="J12" s="9"/>
      <c r="K12" s="10"/>
      <c r="L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row>
    <row r="13" spans="1:260" s="11" customFormat="1" ht="25.5">
      <c r="A13" s="25"/>
      <c r="B13" s="21"/>
      <c r="C13" s="30"/>
      <c r="D13" s="13"/>
      <c r="E13" s="18" t="s">
        <v>312</v>
      </c>
      <c r="F13" s="18" t="s">
        <v>420</v>
      </c>
      <c r="G13" s="18" t="s">
        <v>421</v>
      </c>
      <c r="H13" s="19">
        <v>45382</v>
      </c>
      <c r="I13" s="9"/>
      <c r="J13" s="9"/>
      <c r="K13" s="10"/>
      <c r="L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row>
    <row r="14" spans="1:260" s="11" customFormat="1" ht="63.4" customHeight="1">
      <c r="A14" s="25" t="s">
        <v>422</v>
      </c>
      <c r="B14" s="21">
        <v>2.2999999999999998</v>
      </c>
      <c r="C14" s="15" t="s">
        <v>423</v>
      </c>
      <c r="D14" s="13" t="s">
        <v>424</v>
      </c>
      <c r="E14" s="8" t="s">
        <v>425</v>
      </c>
      <c r="F14" s="8" t="s">
        <v>426</v>
      </c>
      <c r="G14" s="8"/>
      <c r="H14" s="12"/>
      <c r="I14" s="9"/>
      <c r="J14" s="9"/>
      <c r="K14" s="10"/>
      <c r="L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row>
    <row r="15" spans="1:260" s="11" customFormat="1" ht="87" customHeight="1">
      <c r="A15" s="25" t="s">
        <v>427</v>
      </c>
      <c r="B15" s="21">
        <v>2.4</v>
      </c>
      <c r="C15" s="199" t="s">
        <v>428</v>
      </c>
      <c r="D15" s="13" t="s">
        <v>429</v>
      </c>
      <c r="E15" s="8" t="s">
        <v>430</v>
      </c>
      <c r="F15" s="8" t="s">
        <v>431</v>
      </c>
      <c r="G15" s="8"/>
      <c r="H15" s="12"/>
      <c r="I15" s="9"/>
      <c r="J15" s="9"/>
      <c r="K15" s="10"/>
      <c r="L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row>
    <row r="16" spans="1:260" s="11" customFormat="1" ht="76.900000000000006" customHeight="1">
      <c r="A16" s="25" t="s">
        <v>427</v>
      </c>
      <c r="B16" s="21">
        <v>2.5</v>
      </c>
      <c r="C16" s="200"/>
      <c r="D16" s="13" t="s">
        <v>432</v>
      </c>
      <c r="E16" s="8" t="s">
        <v>433</v>
      </c>
      <c r="F16" s="8" t="s">
        <v>434</v>
      </c>
      <c r="G16" s="8"/>
      <c r="H16" s="12"/>
      <c r="I16" s="9"/>
      <c r="J16" s="9"/>
      <c r="K16" s="10"/>
      <c r="L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row>
    <row r="17" spans="1:260" s="11" customFormat="1" ht="65.650000000000006" customHeight="1">
      <c r="A17" s="25" t="s">
        <v>435</v>
      </c>
      <c r="B17" s="21">
        <v>2.6</v>
      </c>
      <c r="C17" s="201"/>
      <c r="D17" s="13" t="s">
        <v>436</v>
      </c>
      <c r="E17" s="8" t="s">
        <v>375</v>
      </c>
      <c r="F17" s="8" t="s">
        <v>376</v>
      </c>
      <c r="G17" s="8"/>
      <c r="H17" s="12"/>
      <c r="I17" s="9"/>
      <c r="J17" s="9"/>
      <c r="K17" s="10"/>
      <c r="L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row>
    <row r="18" spans="1:260" s="11" customFormat="1" ht="65.650000000000006" customHeight="1">
      <c r="A18" s="25"/>
      <c r="B18" s="21"/>
      <c r="C18" s="29"/>
      <c r="D18" s="13"/>
      <c r="E18" s="18" t="s">
        <v>377</v>
      </c>
      <c r="F18" s="18" t="s">
        <v>378</v>
      </c>
      <c r="G18" s="18" t="s">
        <v>437</v>
      </c>
      <c r="H18" s="19" t="s">
        <v>438</v>
      </c>
      <c r="I18" s="9"/>
      <c r="J18" s="9"/>
      <c r="K18" s="10"/>
      <c r="L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row>
    <row r="19" spans="1:260" s="11" customFormat="1" ht="72" customHeight="1">
      <c r="A19" s="25" t="s">
        <v>427</v>
      </c>
      <c r="B19" s="21">
        <v>2.7</v>
      </c>
      <c r="C19" s="199" t="s">
        <v>439</v>
      </c>
      <c r="D19" s="13" t="s">
        <v>440</v>
      </c>
      <c r="E19" s="8" t="s">
        <v>441</v>
      </c>
      <c r="F19" s="8" t="s">
        <v>442</v>
      </c>
      <c r="G19" s="8"/>
      <c r="H19" s="12"/>
      <c r="I19" s="9"/>
      <c r="J19" s="9"/>
      <c r="K19" s="10"/>
      <c r="L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row>
    <row r="20" spans="1:260" s="11" customFormat="1" ht="100.9" customHeight="1">
      <c r="A20" s="25" t="s">
        <v>427</v>
      </c>
      <c r="B20" s="21">
        <v>2.8</v>
      </c>
      <c r="C20" s="201"/>
      <c r="D20" s="13" t="s">
        <v>443</v>
      </c>
      <c r="E20" s="8" t="s">
        <v>444</v>
      </c>
      <c r="F20" s="8" t="s">
        <v>445</v>
      </c>
      <c r="G20" s="8"/>
      <c r="H20" s="12"/>
      <c r="I20" s="9"/>
      <c r="J20" s="9"/>
      <c r="K20" s="10"/>
      <c r="L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row>
    <row r="21" spans="1:260" s="11" customFormat="1" ht="61.9" customHeight="1">
      <c r="A21" s="25" t="s">
        <v>427</v>
      </c>
      <c r="B21" s="21">
        <v>2.9</v>
      </c>
      <c r="C21" s="199" t="s">
        <v>446</v>
      </c>
      <c r="D21" s="13" t="s">
        <v>447</v>
      </c>
      <c r="E21" s="8" t="s">
        <v>448</v>
      </c>
      <c r="F21" s="8" t="s">
        <v>449</v>
      </c>
      <c r="G21" s="8"/>
      <c r="H21" s="12"/>
      <c r="I21" s="9"/>
      <c r="J21" s="9"/>
      <c r="K21" s="10"/>
      <c r="L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row>
    <row r="22" spans="1:260" s="11" customFormat="1" ht="78" customHeight="1">
      <c r="A22" s="25" t="s">
        <v>427</v>
      </c>
      <c r="B22" s="22">
        <v>2.1</v>
      </c>
      <c r="C22" s="201"/>
      <c r="D22" s="13" t="s">
        <v>450</v>
      </c>
      <c r="E22" s="8" t="s">
        <v>451</v>
      </c>
      <c r="F22" s="8" t="s">
        <v>452</v>
      </c>
      <c r="G22" s="8"/>
      <c r="H22" s="12"/>
      <c r="I22" s="9"/>
      <c r="J22" s="9"/>
      <c r="K22" s="10"/>
      <c r="L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row>
    <row r="23" spans="1:260" s="11" customFormat="1" ht="61.9" customHeight="1">
      <c r="A23" s="25" t="s">
        <v>427</v>
      </c>
      <c r="B23" s="21">
        <v>2.11</v>
      </c>
      <c r="C23" s="199" t="s">
        <v>453</v>
      </c>
      <c r="D23" s="13" t="s">
        <v>454</v>
      </c>
      <c r="E23" s="8" t="s">
        <v>455</v>
      </c>
      <c r="F23" s="8" t="s">
        <v>456</v>
      </c>
      <c r="G23" s="8"/>
      <c r="H23" s="12"/>
      <c r="I23" s="9"/>
      <c r="J23" s="9"/>
      <c r="K23" s="10"/>
      <c r="L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row>
    <row r="24" spans="1:260" s="11" customFormat="1" ht="78" customHeight="1">
      <c r="A24" s="25" t="s">
        <v>427</v>
      </c>
      <c r="B24" s="21">
        <v>2.12</v>
      </c>
      <c r="C24" s="200"/>
      <c r="D24" s="13" t="s">
        <v>457</v>
      </c>
      <c r="E24" s="8" t="s">
        <v>458</v>
      </c>
      <c r="F24" s="8" t="s">
        <v>459</v>
      </c>
      <c r="G24" s="8"/>
      <c r="H24" s="12"/>
      <c r="I24" s="9"/>
      <c r="J24" s="9"/>
      <c r="K24" s="10"/>
      <c r="L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row>
    <row r="25" spans="1:260" s="11" customFormat="1" ht="73.900000000000006" customHeight="1">
      <c r="A25" s="25" t="s">
        <v>460</v>
      </c>
      <c r="B25" s="21">
        <v>2.13</v>
      </c>
      <c r="C25" s="200"/>
      <c r="D25" s="13" t="s">
        <v>461</v>
      </c>
      <c r="E25" s="8" t="s">
        <v>462</v>
      </c>
      <c r="F25" s="8" t="s">
        <v>459</v>
      </c>
      <c r="G25" s="8"/>
      <c r="H25" s="12"/>
      <c r="I25" s="9"/>
      <c r="J25" s="9"/>
      <c r="K25" s="10"/>
      <c r="L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row>
    <row r="26" spans="1:260" s="11" customFormat="1" ht="61.9" customHeight="1">
      <c r="A26" s="25" t="s">
        <v>427</v>
      </c>
      <c r="B26" s="21">
        <v>2.14</v>
      </c>
      <c r="C26" s="200"/>
      <c r="D26" s="13" t="s">
        <v>463</v>
      </c>
      <c r="E26" s="8" t="s">
        <v>464</v>
      </c>
      <c r="F26" s="8" t="s">
        <v>465</v>
      </c>
      <c r="G26" s="8"/>
      <c r="H26" s="12"/>
      <c r="I26" s="9"/>
      <c r="J26" s="9"/>
      <c r="K26" s="10"/>
      <c r="L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row>
    <row r="27" spans="1:260" s="11" customFormat="1" ht="88.5" customHeight="1">
      <c r="A27" s="25" t="s">
        <v>427</v>
      </c>
      <c r="B27" s="21">
        <v>2.15</v>
      </c>
      <c r="C27" s="200"/>
      <c r="D27" s="13" t="s">
        <v>466</v>
      </c>
      <c r="E27" s="8" t="s">
        <v>467</v>
      </c>
      <c r="F27" s="8" t="s">
        <v>468</v>
      </c>
      <c r="G27" s="8"/>
      <c r="H27" s="12"/>
      <c r="I27" s="9"/>
      <c r="J27" s="9"/>
      <c r="K27" s="10"/>
      <c r="L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row>
    <row r="28" spans="1:260" s="11" customFormat="1" ht="100.9" customHeight="1">
      <c r="A28" s="25" t="s">
        <v>427</v>
      </c>
      <c r="B28" s="21">
        <v>2.16</v>
      </c>
      <c r="C28" s="200"/>
      <c r="D28" s="13" t="s">
        <v>469</v>
      </c>
      <c r="E28" s="8" t="s">
        <v>470</v>
      </c>
      <c r="F28" s="8" t="s">
        <v>471</v>
      </c>
      <c r="G28" s="8"/>
      <c r="H28" s="12"/>
      <c r="I28" s="9"/>
      <c r="J28" s="9"/>
      <c r="K28" s="10"/>
      <c r="L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row>
    <row r="29" spans="1:260" s="11" customFormat="1" ht="103.5" customHeight="1">
      <c r="A29" s="25" t="s">
        <v>427</v>
      </c>
      <c r="B29" s="21">
        <v>2.17</v>
      </c>
      <c r="C29" s="201"/>
      <c r="D29" s="13" t="s">
        <v>472</v>
      </c>
      <c r="E29" s="8" t="s">
        <v>473</v>
      </c>
      <c r="F29" s="8" t="s">
        <v>474</v>
      </c>
      <c r="G29" s="8"/>
      <c r="H29" s="12"/>
      <c r="I29" s="9"/>
      <c r="J29" s="9"/>
      <c r="K29" s="10"/>
      <c r="L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c r="IW29" s="7"/>
      <c r="IX29" s="7"/>
      <c r="IY29" s="7"/>
      <c r="IZ29" s="7"/>
    </row>
    <row r="30" spans="1:260"/>
    <row r="31" spans="1:260"/>
    <row r="32" spans="1:260"/>
  </sheetData>
  <mergeCells count="8">
    <mergeCell ref="C19:C20"/>
    <mergeCell ref="C21:C22"/>
    <mergeCell ref="C23:C29"/>
    <mergeCell ref="B1:J1"/>
    <mergeCell ref="K1:K2"/>
    <mergeCell ref="B3:K3"/>
    <mergeCell ref="C4:C5"/>
    <mergeCell ref="C15:C17"/>
  </mergeCells>
  <pageMargins left="0.23622047244094491" right="0.23622047244094491" top="0.74803149606299213" bottom="0.74803149606299213" header="0.31496062992125984" footer="0.31496062992125984"/>
  <pageSetup paperSize="8"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Z19"/>
  <sheetViews>
    <sheetView showGridLines="0" zoomScale="90" zoomScaleNormal="90" zoomScaleSheetLayoutView="121" workbookViewId="0">
      <pane ySplit="2" topLeftCell="A9" activePane="bottomLeft" state="frozen"/>
      <selection pane="bottomLeft" activeCell="A17" sqref="A17:XFD18"/>
      <selection activeCell="A17" sqref="A17:XFD18"/>
    </sheetView>
  </sheetViews>
  <sheetFormatPr defaultColWidth="0" defaultRowHeight="12.75" zeroHeight="1"/>
  <cols>
    <col min="1" max="1" width="16.75" style="1" customWidth="1"/>
    <col min="2" max="2" width="7" style="1" customWidth="1"/>
    <col min="3" max="3" width="16.75" style="1" customWidth="1"/>
    <col min="4" max="6" width="31.75" style="1" customWidth="1"/>
    <col min="7" max="7" width="26.125" style="1" customWidth="1"/>
    <col min="8" max="8" width="16.375" style="1" bestFit="1" customWidth="1"/>
    <col min="9" max="10" width="26.125" style="1" customWidth="1"/>
    <col min="11" max="11" width="6.75" style="1" customWidth="1"/>
    <col min="12" max="12" width="3.25" style="1" customWidth="1"/>
    <col min="13" max="13" width="12.75" style="1" hidden="1" customWidth="1"/>
    <col min="14" max="14" width="3.25" style="1" hidden="1" customWidth="1"/>
    <col min="15" max="15" width="10.75" style="1" hidden="1" customWidth="1"/>
    <col min="16" max="16" width="3.25" style="1" hidden="1" customWidth="1"/>
    <col min="17" max="19" width="11" style="1" hidden="1" customWidth="1"/>
    <col min="20" max="20" width="9" style="1" hidden="1" customWidth="1"/>
    <col min="21" max="286" width="0" style="1" hidden="1" customWidth="1"/>
    <col min="287" max="16384" width="11" style="1" hidden="1"/>
  </cols>
  <sheetData>
    <row r="1" spans="1:260" s="3" customFormat="1" ht="30" customHeight="1">
      <c r="A1" s="2"/>
      <c r="B1" s="205" t="s">
        <v>0</v>
      </c>
      <c r="C1" s="205"/>
      <c r="D1" s="205"/>
      <c r="E1" s="205"/>
      <c r="F1" s="205"/>
      <c r="G1" s="205"/>
      <c r="H1" s="205"/>
      <c r="I1" s="205"/>
      <c r="J1" s="205"/>
      <c r="K1" s="206" t="s">
        <v>1</v>
      </c>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row>
    <row r="2" spans="1:260" s="3" customFormat="1" ht="35.1" customHeight="1">
      <c r="A2" s="4" t="s">
        <v>2</v>
      </c>
      <c r="B2" s="4" t="s">
        <v>3</v>
      </c>
      <c r="C2" s="4" t="s">
        <v>4</v>
      </c>
      <c r="D2" s="4" t="s">
        <v>5</v>
      </c>
      <c r="E2" s="4" t="s">
        <v>6</v>
      </c>
      <c r="F2" s="4" t="s">
        <v>7</v>
      </c>
      <c r="G2" s="4" t="s">
        <v>8</v>
      </c>
      <c r="H2" s="4" t="s">
        <v>9</v>
      </c>
      <c r="I2" s="4" t="s">
        <v>10</v>
      </c>
      <c r="J2" s="4" t="s">
        <v>11</v>
      </c>
      <c r="K2" s="207"/>
      <c r="L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row>
    <row r="3" spans="1:260" s="6" customFormat="1" ht="30" customHeight="1">
      <c r="A3" s="5"/>
      <c r="B3" s="202" t="s">
        <v>475</v>
      </c>
      <c r="C3" s="203"/>
      <c r="D3" s="203"/>
      <c r="E3" s="203"/>
      <c r="F3" s="203"/>
      <c r="G3" s="203"/>
      <c r="H3" s="203"/>
      <c r="I3" s="203"/>
      <c r="J3" s="203"/>
      <c r="K3" s="204"/>
      <c r="L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row>
    <row r="4" spans="1:260" s="11" customFormat="1" ht="79.5" customHeight="1">
      <c r="A4" s="7" t="s">
        <v>476</v>
      </c>
      <c r="B4" s="8">
        <v>3.1</v>
      </c>
      <c r="C4" s="199" t="s">
        <v>477</v>
      </c>
      <c r="D4" s="13" t="s">
        <v>384</v>
      </c>
      <c r="E4" s="8" t="s">
        <v>385</v>
      </c>
      <c r="F4" s="8" t="s">
        <v>386</v>
      </c>
      <c r="G4" s="8"/>
      <c r="H4" s="12"/>
      <c r="I4" s="9"/>
      <c r="J4" s="9"/>
      <c r="K4" s="10"/>
      <c r="L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row>
    <row r="5" spans="1:260" s="7" customFormat="1" ht="79.5" customHeight="1">
      <c r="B5" s="8"/>
      <c r="C5" s="200"/>
      <c r="D5" s="13"/>
      <c r="E5" s="28" t="s">
        <v>478</v>
      </c>
      <c r="F5" s="18" t="s">
        <v>479</v>
      </c>
      <c r="G5" s="18" t="s">
        <v>480</v>
      </c>
      <c r="H5" s="19" t="s">
        <v>481</v>
      </c>
      <c r="I5" s="9" t="s">
        <v>104</v>
      </c>
      <c r="J5" s="9"/>
      <c r="K5" s="10"/>
    </row>
    <row r="6" spans="1:260" s="11" customFormat="1" ht="78" customHeight="1">
      <c r="A6" s="7" t="s">
        <v>482</v>
      </c>
      <c r="B6" s="8">
        <v>3.2</v>
      </c>
      <c r="C6" s="200"/>
      <c r="D6" s="13" t="s">
        <v>483</v>
      </c>
      <c r="E6" s="8" t="s">
        <v>484</v>
      </c>
      <c r="F6" s="8" t="s">
        <v>485</v>
      </c>
      <c r="G6" s="8"/>
      <c r="H6" s="12"/>
      <c r="I6" s="9"/>
      <c r="J6" s="9"/>
      <c r="K6" s="10"/>
      <c r="L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row>
    <row r="7" spans="1:260" s="11" customFormat="1" ht="64.900000000000006" customHeight="1">
      <c r="A7" s="7" t="s">
        <v>427</v>
      </c>
      <c r="B7" s="8">
        <v>3.3</v>
      </c>
      <c r="C7" s="200"/>
      <c r="D7" s="13" t="s">
        <v>486</v>
      </c>
      <c r="E7" s="8" t="s">
        <v>487</v>
      </c>
      <c r="F7" s="8" t="s">
        <v>488</v>
      </c>
      <c r="G7" s="8"/>
      <c r="H7" s="12"/>
      <c r="I7" s="9"/>
      <c r="J7" s="9"/>
      <c r="K7" s="10"/>
      <c r="L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row>
    <row r="8" spans="1:260" s="11" customFormat="1" ht="64.900000000000006" customHeight="1">
      <c r="A8" s="7" t="s">
        <v>427</v>
      </c>
      <c r="B8" s="8">
        <v>3.4</v>
      </c>
      <c r="C8" s="200"/>
      <c r="D8" s="13" t="s">
        <v>489</v>
      </c>
      <c r="E8" s="8" t="s">
        <v>490</v>
      </c>
      <c r="F8" s="8" t="s">
        <v>488</v>
      </c>
      <c r="G8" s="8"/>
      <c r="H8" s="12"/>
      <c r="I8" s="9"/>
      <c r="J8" s="9"/>
      <c r="K8" s="10"/>
      <c r="L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row>
    <row r="9" spans="1:260" s="11" customFormat="1" ht="75.400000000000006" customHeight="1">
      <c r="A9" s="7" t="s">
        <v>427</v>
      </c>
      <c r="B9" s="8">
        <v>3.5</v>
      </c>
      <c r="C9" s="200"/>
      <c r="D9" s="13" t="s">
        <v>491</v>
      </c>
      <c r="E9" s="8" t="s">
        <v>492</v>
      </c>
      <c r="F9" s="8" t="s">
        <v>493</v>
      </c>
      <c r="G9" s="8"/>
      <c r="H9" s="12"/>
      <c r="I9" s="9"/>
      <c r="J9" s="9"/>
      <c r="K9" s="10"/>
      <c r="L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row>
    <row r="10" spans="1:260" s="11" customFormat="1" ht="78.400000000000006" customHeight="1">
      <c r="A10" s="7" t="s">
        <v>427</v>
      </c>
      <c r="B10" s="8">
        <v>3.6</v>
      </c>
      <c r="C10" s="200"/>
      <c r="D10" s="13" t="s">
        <v>494</v>
      </c>
      <c r="E10" s="8" t="s">
        <v>495</v>
      </c>
      <c r="F10" s="8" t="s">
        <v>496</v>
      </c>
      <c r="G10" s="8"/>
      <c r="H10" s="12"/>
      <c r="I10" s="9"/>
      <c r="J10" s="9"/>
      <c r="K10" s="10"/>
      <c r="L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row>
    <row r="11" spans="1:260" s="11" customFormat="1" ht="72.400000000000006" customHeight="1">
      <c r="A11" s="7" t="s">
        <v>497</v>
      </c>
      <c r="B11" s="8">
        <v>3.7</v>
      </c>
      <c r="C11" s="201"/>
      <c r="D11" s="13" t="s">
        <v>392</v>
      </c>
      <c r="E11" s="8" t="s">
        <v>393</v>
      </c>
      <c r="F11" s="8" t="s">
        <v>394</v>
      </c>
      <c r="G11" s="8"/>
      <c r="H11" s="12"/>
      <c r="I11" s="9"/>
      <c r="J11" s="9"/>
      <c r="K11" s="10"/>
      <c r="L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row>
    <row r="12" spans="1:260" s="11" customFormat="1" ht="72.400000000000006" customHeight="1">
      <c r="A12" s="7"/>
      <c r="B12" s="8"/>
      <c r="C12" s="29"/>
      <c r="D12" s="13"/>
      <c r="E12" s="28" t="s">
        <v>395</v>
      </c>
      <c r="F12" s="28" t="s">
        <v>396</v>
      </c>
      <c r="G12" s="28" t="s">
        <v>498</v>
      </c>
      <c r="H12" s="12" t="s">
        <v>438</v>
      </c>
      <c r="I12" s="9"/>
      <c r="J12" s="9"/>
      <c r="K12" s="10"/>
      <c r="L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row>
    <row r="13" spans="1:260" s="11" customFormat="1" ht="74.650000000000006" customHeight="1">
      <c r="A13" s="7" t="s">
        <v>499</v>
      </c>
      <c r="B13" s="8">
        <v>3.8</v>
      </c>
      <c r="C13" s="199" t="s">
        <v>500</v>
      </c>
      <c r="D13" s="13" t="s">
        <v>501</v>
      </c>
      <c r="E13" s="8" t="s">
        <v>502</v>
      </c>
      <c r="F13" s="8" t="s">
        <v>503</v>
      </c>
      <c r="G13" s="8"/>
      <c r="H13" s="12"/>
      <c r="I13" s="9"/>
      <c r="J13" s="9"/>
      <c r="K13" s="10"/>
      <c r="L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row>
    <row r="14" spans="1:260" s="11" customFormat="1" ht="103.5" customHeight="1">
      <c r="A14" s="7" t="s">
        <v>499</v>
      </c>
      <c r="B14" s="8">
        <v>3.9</v>
      </c>
      <c r="C14" s="200"/>
      <c r="D14" s="13" t="s">
        <v>504</v>
      </c>
      <c r="E14" s="8" t="s">
        <v>505</v>
      </c>
      <c r="F14" s="8" t="s">
        <v>506</v>
      </c>
      <c r="G14" s="8"/>
      <c r="H14" s="12"/>
      <c r="I14" s="9"/>
      <c r="J14" s="9"/>
      <c r="K14" s="10"/>
      <c r="L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row>
    <row r="15" spans="1:260" s="11" customFormat="1" ht="53.65" customHeight="1">
      <c r="A15" s="7" t="s">
        <v>499</v>
      </c>
      <c r="B15" s="16">
        <v>3.1</v>
      </c>
      <c r="C15" s="201"/>
      <c r="D15" s="13" t="s">
        <v>507</v>
      </c>
      <c r="E15" s="8" t="s">
        <v>508</v>
      </c>
      <c r="F15" s="8" t="s">
        <v>509</v>
      </c>
      <c r="G15" s="8"/>
      <c r="H15" s="12"/>
      <c r="I15" s="9"/>
      <c r="J15" s="9"/>
      <c r="K15" s="10"/>
      <c r="L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row>
    <row r="16" spans="1:260" s="11" customFormat="1" ht="75.400000000000006" customHeight="1">
      <c r="A16" s="7" t="s">
        <v>427</v>
      </c>
      <c r="B16" s="8">
        <v>3.11</v>
      </c>
      <c r="C16" s="199" t="s">
        <v>510</v>
      </c>
      <c r="D16" s="13" t="s">
        <v>511</v>
      </c>
      <c r="E16" s="8" t="s">
        <v>512</v>
      </c>
      <c r="F16" s="8" t="s">
        <v>452</v>
      </c>
      <c r="G16" s="8"/>
      <c r="H16" s="12"/>
      <c r="I16" s="9"/>
      <c r="J16" s="9"/>
      <c r="K16" s="10"/>
      <c r="L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row>
    <row r="17" spans="1:260" s="11" customFormat="1" ht="64.900000000000006" customHeight="1">
      <c r="A17" s="7" t="s">
        <v>427</v>
      </c>
      <c r="B17" s="8">
        <v>3.12</v>
      </c>
      <c r="C17" s="200"/>
      <c r="D17" s="13" t="s">
        <v>513</v>
      </c>
      <c r="E17" s="8" t="s">
        <v>514</v>
      </c>
      <c r="F17" s="8" t="s">
        <v>515</v>
      </c>
      <c r="G17" s="8"/>
      <c r="H17" s="12"/>
      <c r="I17" s="9"/>
      <c r="J17" s="9"/>
      <c r="K17" s="10"/>
      <c r="L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row>
    <row r="18" spans="1:260" s="11" customFormat="1" ht="88.15" customHeight="1">
      <c r="A18" s="7" t="s">
        <v>427</v>
      </c>
      <c r="B18" s="8">
        <v>3.13</v>
      </c>
      <c r="C18" s="201"/>
      <c r="D18" s="13" t="s">
        <v>516</v>
      </c>
      <c r="E18" s="8" t="s">
        <v>517</v>
      </c>
      <c r="F18" s="8" t="s">
        <v>518</v>
      </c>
      <c r="G18" s="8"/>
      <c r="H18" s="12"/>
      <c r="I18" s="9"/>
      <c r="J18" s="9"/>
      <c r="K18" s="10"/>
      <c r="L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row>
    <row r="19" spans="1:260"/>
  </sheetData>
  <mergeCells count="6">
    <mergeCell ref="C16:C18"/>
    <mergeCell ref="B1:J1"/>
    <mergeCell ref="K1:K2"/>
    <mergeCell ref="B3:K3"/>
    <mergeCell ref="C4:C11"/>
    <mergeCell ref="C13:C15"/>
  </mergeCells>
  <pageMargins left="0.25" right="0.25" top="0.75" bottom="0.75" header="0.3" footer="0.3"/>
  <pageSetup paperSize="8" scale="63"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Z14"/>
  <sheetViews>
    <sheetView showGridLines="0" zoomScaleNormal="100" workbookViewId="0">
      <pane ySplit="2" topLeftCell="A5" activePane="bottomLeft" state="frozen"/>
      <selection pane="bottomLeft" activeCell="A17" sqref="A17:XFD18"/>
      <selection activeCell="A17" sqref="A17:XFD18"/>
    </sheetView>
  </sheetViews>
  <sheetFormatPr defaultColWidth="0" defaultRowHeight="12.75" zeroHeight="1"/>
  <cols>
    <col min="1" max="1" width="14.75" style="26" customWidth="1"/>
    <col min="2" max="2" width="7" style="1" customWidth="1"/>
    <col min="3" max="3" width="16.75" style="1" customWidth="1"/>
    <col min="4" max="6" width="31.75" style="1" customWidth="1"/>
    <col min="7" max="7" width="26.125" style="1" customWidth="1"/>
    <col min="8" max="8" width="16.375" style="1" bestFit="1" customWidth="1"/>
    <col min="9" max="10" width="26.125" style="1" customWidth="1"/>
    <col min="11" max="11" width="6.75" style="1" customWidth="1"/>
    <col min="12" max="12" width="3.25" style="1" customWidth="1"/>
    <col min="13" max="13" width="12.75" style="1" hidden="1" customWidth="1"/>
    <col min="14" max="14" width="3.25" style="1" hidden="1" customWidth="1"/>
    <col min="15" max="15" width="10.75" style="1" hidden="1" customWidth="1"/>
    <col min="16" max="16" width="3.25" style="1" hidden="1" customWidth="1"/>
    <col min="17" max="19" width="11" style="1" hidden="1" customWidth="1"/>
    <col min="20" max="20" width="9" style="1" hidden="1" customWidth="1"/>
    <col min="21" max="286" width="0" style="1" hidden="1" customWidth="1"/>
    <col min="287" max="16384" width="11" style="1" hidden="1"/>
  </cols>
  <sheetData>
    <row r="1" spans="1:260" s="3" customFormat="1" ht="30" customHeight="1">
      <c r="A1" s="23"/>
      <c r="B1" s="205" t="s">
        <v>0</v>
      </c>
      <c r="C1" s="205"/>
      <c r="D1" s="205"/>
      <c r="E1" s="205"/>
      <c r="F1" s="205"/>
      <c r="G1" s="205"/>
      <c r="H1" s="205"/>
      <c r="I1" s="205"/>
      <c r="J1" s="205"/>
      <c r="K1" s="206" t="s">
        <v>1</v>
      </c>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row>
    <row r="2" spans="1:260" s="3" customFormat="1" ht="35.1" customHeight="1">
      <c r="A2" s="27" t="s">
        <v>2</v>
      </c>
      <c r="B2" s="20" t="s">
        <v>3</v>
      </c>
      <c r="C2" s="4" t="s">
        <v>4</v>
      </c>
      <c r="D2" s="4" t="s">
        <v>5</v>
      </c>
      <c r="E2" s="4" t="s">
        <v>6</v>
      </c>
      <c r="F2" s="4" t="s">
        <v>7</v>
      </c>
      <c r="G2" s="4" t="s">
        <v>8</v>
      </c>
      <c r="H2" s="4" t="s">
        <v>9</v>
      </c>
      <c r="I2" s="4" t="s">
        <v>10</v>
      </c>
      <c r="J2" s="4" t="s">
        <v>11</v>
      </c>
      <c r="K2" s="207"/>
      <c r="L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row>
    <row r="3" spans="1:260" s="6" customFormat="1" ht="30" customHeight="1">
      <c r="A3" s="24"/>
      <c r="B3" s="202" t="s">
        <v>519</v>
      </c>
      <c r="C3" s="203"/>
      <c r="D3" s="203"/>
      <c r="E3" s="203"/>
      <c r="F3" s="203"/>
      <c r="G3" s="203"/>
      <c r="H3" s="203"/>
      <c r="I3" s="203"/>
      <c r="J3" s="203"/>
      <c r="K3" s="204"/>
      <c r="L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row>
    <row r="4" spans="1:260" s="11" customFormat="1" ht="103.5" customHeight="1">
      <c r="A4" s="25" t="s">
        <v>499</v>
      </c>
      <c r="B4" s="21">
        <v>4.0999999999999996</v>
      </c>
      <c r="C4" s="199" t="s">
        <v>520</v>
      </c>
      <c r="D4" s="13" t="s">
        <v>521</v>
      </c>
      <c r="E4" s="8" t="s">
        <v>522</v>
      </c>
      <c r="F4" s="8" t="s">
        <v>523</v>
      </c>
      <c r="G4" s="8"/>
      <c r="H4" s="12"/>
      <c r="I4" s="9"/>
      <c r="J4" s="9"/>
      <c r="K4" s="10"/>
      <c r="L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row>
    <row r="5" spans="1:260" s="11" customFormat="1" ht="85.5" customHeight="1">
      <c r="A5" s="25" t="s">
        <v>524</v>
      </c>
      <c r="B5" s="21">
        <v>4.2</v>
      </c>
      <c r="C5" s="200"/>
      <c r="D5" s="13" t="s">
        <v>525</v>
      </c>
      <c r="E5" s="8" t="s">
        <v>526</v>
      </c>
      <c r="F5" s="8" t="s">
        <v>527</v>
      </c>
      <c r="G5" s="8"/>
      <c r="H5" s="12"/>
      <c r="I5" s="9"/>
      <c r="J5" s="9"/>
      <c r="K5" s="10"/>
      <c r="L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row>
    <row r="6" spans="1:260" s="11" customFormat="1" ht="76.150000000000006" customHeight="1">
      <c r="A6" s="25" t="s">
        <v>524</v>
      </c>
      <c r="B6" s="21">
        <v>4.3</v>
      </c>
      <c r="C6" s="200"/>
      <c r="D6" s="13" t="s">
        <v>528</v>
      </c>
      <c r="E6" s="8" t="s">
        <v>529</v>
      </c>
      <c r="F6" s="8" t="s">
        <v>530</v>
      </c>
      <c r="G6" s="8"/>
      <c r="H6" s="12"/>
      <c r="I6" s="9"/>
      <c r="J6" s="9"/>
      <c r="K6" s="10"/>
      <c r="L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row>
    <row r="7" spans="1:260" s="11" customFormat="1" ht="63.4" customHeight="1">
      <c r="A7" s="25" t="s">
        <v>13</v>
      </c>
      <c r="B7" s="21">
        <v>4.4000000000000004</v>
      </c>
      <c r="C7" s="201"/>
      <c r="D7" s="13" t="s">
        <v>531</v>
      </c>
      <c r="E7" s="8" t="s">
        <v>532</v>
      </c>
      <c r="F7" s="8" t="s">
        <v>533</v>
      </c>
      <c r="G7" s="8" t="s">
        <v>534</v>
      </c>
      <c r="H7" s="12">
        <v>45341</v>
      </c>
      <c r="I7" s="9"/>
      <c r="J7" s="9"/>
      <c r="K7" s="10"/>
      <c r="L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row>
    <row r="8" spans="1:260" s="11" customFormat="1" ht="103.5" customHeight="1">
      <c r="A8" s="25" t="s">
        <v>535</v>
      </c>
      <c r="B8" s="21">
        <v>4.5</v>
      </c>
      <c r="C8" s="199" t="s">
        <v>536</v>
      </c>
      <c r="D8" s="13" t="s">
        <v>537</v>
      </c>
      <c r="E8" s="8" t="s">
        <v>538</v>
      </c>
      <c r="F8" s="8" t="s">
        <v>530</v>
      </c>
      <c r="G8" s="8" t="s">
        <v>534</v>
      </c>
      <c r="H8" s="12">
        <v>45342</v>
      </c>
      <c r="I8" s="9"/>
      <c r="J8" s="9"/>
      <c r="K8" s="10"/>
      <c r="L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row>
    <row r="9" spans="1:260" s="11" customFormat="1" ht="64.150000000000006" customHeight="1">
      <c r="A9" s="25" t="s">
        <v>427</v>
      </c>
      <c r="B9" s="21">
        <v>4.5999999999999996</v>
      </c>
      <c r="C9" s="200"/>
      <c r="D9" s="13" t="s">
        <v>539</v>
      </c>
      <c r="E9" s="8" t="s">
        <v>540</v>
      </c>
      <c r="F9" s="8" t="s">
        <v>541</v>
      </c>
      <c r="G9" s="8"/>
      <c r="H9" s="12"/>
      <c r="I9" s="9"/>
      <c r="J9" s="9"/>
      <c r="K9" s="10"/>
      <c r="L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row>
    <row r="10" spans="1:260" s="11" customFormat="1" ht="103.15" customHeight="1">
      <c r="A10" s="25" t="s">
        <v>427</v>
      </c>
      <c r="B10" s="21">
        <v>4.7</v>
      </c>
      <c r="C10" s="201"/>
      <c r="D10" s="13" t="s">
        <v>542</v>
      </c>
      <c r="E10" s="8" t="s">
        <v>543</v>
      </c>
      <c r="F10" s="8" t="s">
        <v>544</v>
      </c>
      <c r="G10" s="8"/>
      <c r="H10" s="12"/>
      <c r="I10" s="9"/>
      <c r="J10" s="9"/>
      <c r="K10" s="10"/>
      <c r="L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row>
    <row r="11" spans="1:260" s="11" customFormat="1" ht="103.5" customHeight="1">
      <c r="A11" s="25" t="s">
        <v>545</v>
      </c>
      <c r="B11" s="21">
        <v>4.8</v>
      </c>
      <c r="C11" s="199" t="s">
        <v>546</v>
      </c>
      <c r="D11" s="13" t="s">
        <v>547</v>
      </c>
      <c r="E11" s="8" t="s">
        <v>548</v>
      </c>
      <c r="F11" s="8" t="s">
        <v>549</v>
      </c>
      <c r="G11" s="8"/>
      <c r="H11" s="12"/>
      <c r="I11" s="9"/>
      <c r="J11" s="9"/>
      <c r="K11" s="10"/>
      <c r="L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row>
    <row r="12" spans="1:260" s="11" customFormat="1" ht="69" customHeight="1">
      <c r="A12" s="25" t="s">
        <v>545</v>
      </c>
      <c r="B12" s="21">
        <v>4.9000000000000004</v>
      </c>
      <c r="C12" s="201"/>
      <c r="D12" s="13" t="s">
        <v>550</v>
      </c>
      <c r="E12" s="8" t="s">
        <v>551</v>
      </c>
      <c r="F12" s="8" t="s">
        <v>552</v>
      </c>
      <c r="G12" s="8"/>
      <c r="H12" s="12"/>
      <c r="I12" s="9"/>
      <c r="J12" s="9"/>
      <c r="K12" s="10"/>
      <c r="L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row>
    <row r="13" spans="1:260"/>
    <row r="14" spans="1:260"/>
  </sheetData>
  <mergeCells count="6">
    <mergeCell ref="C11:C12"/>
    <mergeCell ref="B1:J1"/>
    <mergeCell ref="K1:K2"/>
    <mergeCell ref="B3:K3"/>
    <mergeCell ref="C4:C7"/>
    <mergeCell ref="C8:C10"/>
  </mergeCells>
  <pageMargins left="0.25" right="0.25" top="0.75" bottom="0.75" header="0.3" footer="0.3"/>
  <pageSetup paperSize="8"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4d604c1-0cbb-44a8-869a-f7834b3b6dcb">
      <UserInfo>
        <DisplayName>Lyndsay Harrington</DisplayName>
        <AccountId>9</AccountId>
        <AccountType/>
      </UserInfo>
      <UserInfo>
        <DisplayName>Leslie Hayward</DisplayName>
        <AccountId>17</AccountId>
        <AccountType/>
      </UserInfo>
      <UserInfo>
        <DisplayName>Dapo Olugbodi</DisplayName>
        <AccountId>22</AccountId>
        <AccountType/>
      </UserInfo>
      <UserInfo>
        <DisplayName>Rueben Brown</DisplayName>
        <AccountId>20</AccountId>
        <AccountType/>
      </UserInfo>
      <UserInfo>
        <DisplayName>Paul Ingram</DisplayName>
        <AccountId>26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10F3083ECF06418B6DE1F30B0EC84E" ma:contentTypeVersion="6" ma:contentTypeDescription="Create a new document." ma:contentTypeScope="" ma:versionID="426a6c2c17affe6164e71ef6de27be3f">
  <xsd:schema xmlns:xsd="http://www.w3.org/2001/XMLSchema" xmlns:xs="http://www.w3.org/2001/XMLSchema" xmlns:p="http://schemas.microsoft.com/office/2006/metadata/properties" xmlns:ns2="481ca832-d360-4b42-a074-def0b47c1fcd" xmlns:ns3="24d604c1-0cbb-44a8-869a-f7834b3b6dcb" targetNamespace="http://schemas.microsoft.com/office/2006/metadata/properties" ma:root="true" ma:fieldsID="b2210848074e4f4bb8d030f4110dcdea" ns2:_="" ns3:_="">
    <xsd:import namespace="481ca832-d360-4b42-a074-def0b47c1fcd"/>
    <xsd:import namespace="24d604c1-0cbb-44a8-869a-f7834b3b6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ca832-d360-4b42-a074-def0b47c1f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d604c1-0cbb-44a8-869a-f7834b3b6dc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B30521-526F-483B-A4C7-F7F4EA28A7B1}"/>
</file>

<file path=customXml/itemProps2.xml><?xml version="1.0" encoding="utf-8"?>
<ds:datastoreItem xmlns:ds="http://schemas.openxmlformats.org/officeDocument/2006/customXml" ds:itemID="{9F40BE0D-063A-4506-8529-D66607C8EEF7}"/>
</file>

<file path=customXml/itemProps3.xml><?xml version="1.0" encoding="utf-8"?>
<ds:datastoreItem xmlns:ds="http://schemas.openxmlformats.org/officeDocument/2006/customXml" ds:itemID="{EA68A67E-96F3-41C3-9F3D-C8B2489976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 Booth-Dale (HQN)</dc:creator>
  <cp:keywords/>
  <dc:description/>
  <cp:lastModifiedBy/>
  <cp:revision/>
  <dcterms:created xsi:type="dcterms:W3CDTF">2024-02-08T13:17:29Z</dcterms:created>
  <dcterms:modified xsi:type="dcterms:W3CDTF">2024-07-30T13:58:12Z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0x010100C610F3083ECF06418B6DE1F30B0EC84E</vt:lpwstr>
  </property>
</Properties>
</file>