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onitoring Information\Housing\Housing Trajectory\Local Plan 2030\"/>
    </mc:Choice>
  </mc:AlternateContent>
  <bookViews>
    <workbookView xWindow="0" yWindow="0" windowWidth="21600" windowHeight="10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Q88" i="1" l="1"/>
  <c r="P88" i="1"/>
  <c r="O88" i="1"/>
  <c r="N88" i="1"/>
  <c r="M88" i="1"/>
  <c r="L88" i="1"/>
  <c r="K88" i="1"/>
  <c r="I88" i="1"/>
  <c r="H88" i="1"/>
  <c r="G88" i="1"/>
  <c r="E88" i="1"/>
  <c r="D89" i="1"/>
  <c r="C88" i="1"/>
  <c r="R87" i="1"/>
  <c r="R86" i="1"/>
  <c r="R85" i="1"/>
  <c r="R84" i="1"/>
  <c r="R83" i="1"/>
  <c r="R81" i="1"/>
  <c r="R80" i="1"/>
  <c r="R79" i="1"/>
  <c r="R78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2" i="1"/>
  <c r="R51" i="1"/>
  <c r="R50" i="1"/>
  <c r="R49" i="1"/>
  <c r="R48" i="1"/>
  <c r="R47" i="1"/>
  <c r="R46" i="1"/>
  <c r="R44" i="1"/>
  <c r="R41" i="1"/>
  <c r="R40" i="1"/>
  <c r="R39" i="1"/>
  <c r="R37" i="1"/>
  <c r="R36" i="1"/>
  <c r="R35" i="1"/>
  <c r="R34" i="1"/>
  <c r="R33" i="1"/>
  <c r="R32" i="1"/>
  <c r="R31" i="1"/>
  <c r="R30" i="1"/>
  <c r="R29" i="1"/>
  <c r="R28" i="1"/>
  <c r="R27" i="1"/>
  <c r="R26" i="1"/>
  <c r="R24" i="1"/>
  <c r="R23" i="1"/>
  <c r="R22" i="1"/>
  <c r="R21" i="1"/>
  <c r="R88" i="1" s="1"/>
  <c r="R20" i="1"/>
  <c r="R19" i="1"/>
  <c r="R18" i="1"/>
  <c r="R17" i="1"/>
  <c r="R16" i="1"/>
  <c r="R14" i="1"/>
  <c r="R13" i="1"/>
  <c r="R12" i="1"/>
  <c r="R11" i="1"/>
  <c r="R8" i="1"/>
  <c r="R7" i="1"/>
  <c r="R6" i="1"/>
  <c r="R5" i="1"/>
  <c r="R4" i="1"/>
  <c r="R3" i="1"/>
  <c r="E89" i="1" l="1"/>
  <c r="G89" i="1" s="1"/>
  <c r="H89" i="1" s="1"/>
  <c r="I89" i="1" s="1"/>
  <c r="K89" i="1" s="1"/>
  <c r="L89" i="1" s="1"/>
  <c r="M89" i="1" s="1"/>
  <c r="N89" i="1" s="1"/>
  <c r="O89" i="1" s="1"/>
  <c r="P89" i="1" s="1"/>
  <c r="Q89" i="1" s="1"/>
</calcChain>
</file>

<file path=xl/sharedStrings.xml><?xml version="1.0" encoding="utf-8"?>
<sst xmlns="http://schemas.openxmlformats.org/spreadsheetml/2006/main" count="105" uniqueCount="104">
  <si>
    <t xml:space="preserve">TOTAL allocations  Extant </t>
  </si>
  <si>
    <t>UC 15/16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</si>
  <si>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</si>
  <si>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</si>
  <si>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</si>
  <si>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</si>
  <si>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</si>
  <si>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</si>
  <si>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</si>
  <si>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</si>
  <si>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</si>
  <si>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</si>
  <si>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</si>
  <si>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 xml:space="preserve">29/30 </t>
  </si>
  <si>
    <t xml:space="preserve">TOTAL </t>
  </si>
  <si>
    <t xml:space="preserve">TOWN CENTRE SITES </t>
  </si>
  <si>
    <t xml:space="preserve">Former Powergen </t>
  </si>
  <si>
    <t xml:space="preserve">Elwick Road Phase 2 </t>
  </si>
  <si>
    <t xml:space="preserve">Victoria Way East </t>
  </si>
  <si>
    <t>Gasworks Lane (S10)</t>
  </si>
  <si>
    <t>Commercial Quarter (TC9 and S1)</t>
  </si>
  <si>
    <t xml:space="preserve">CHILMINGTON GREEN </t>
  </si>
  <si>
    <t xml:space="preserve">URBAN SITES </t>
  </si>
  <si>
    <t>Existing Allocations - Under construction</t>
  </si>
  <si>
    <t>Finberry (LP 2000)*</t>
  </si>
  <si>
    <t>Repton Park (LP 2000)</t>
  </si>
  <si>
    <t>Godinton Way (TC8)</t>
  </si>
  <si>
    <t>Blackwall Road (U5)</t>
  </si>
  <si>
    <t>Existing allocations - Not started</t>
  </si>
  <si>
    <t>Abbey Way (U1)</t>
  </si>
  <si>
    <t>Lower Queens Road (U4 and S8)</t>
  </si>
  <si>
    <t>Former Ashford South Primary School (U6a and S13)</t>
  </si>
  <si>
    <t>K College, Jemmett Road  (U6b and S12)</t>
  </si>
  <si>
    <t>Leacon Road (U7 and S11)</t>
  </si>
  <si>
    <t>Land at Butt Field Road, Singleton (U11)</t>
  </si>
  <si>
    <t>Willesborough Lees (U14 and S17)</t>
  </si>
  <si>
    <t xml:space="preserve">Conningbrook Phase 1 (U22) </t>
  </si>
  <si>
    <t>Former Klondyke &amp; Newtown Works Phase 2 (S6 and S7)</t>
  </si>
  <si>
    <t xml:space="preserve">New Urban Site allocations  </t>
  </si>
  <si>
    <t xml:space="preserve">Land NE of Willesborough Road, Kennington (S2)  </t>
  </si>
  <si>
    <t>Court Lodge, Kingsnorth (S3)</t>
  </si>
  <si>
    <t>Land north of Steeds Lane and Magpie Hall Road (S4)</t>
  </si>
  <si>
    <t>Land South of Pound Lane, Kingsnorth (S5)</t>
  </si>
  <si>
    <t>Kennard Way - Henwood (S9)</t>
  </si>
  <si>
    <t>Park Farm South East (S14)</t>
  </si>
  <si>
    <t>Finberry North West (S15)</t>
  </si>
  <si>
    <t>Waterbrook (S16)</t>
  </si>
  <si>
    <t>Conningbrook Residential Phase 2 (S19)</t>
  </si>
  <si>
    <t>Eureka Park (S20)</t>
  </si>
  <si>
    <t xml:space="preserve">Land South of Brockmans Lane, Bridgefield (S45) </t>
  </si>
  <si>
    <t>Chart Road (S46)</t>
  </si>
  <si>
    <t>A20 CORRIDOR SITES (New allocations)</t>
  </si>
  <si>
    <t xml:space="preserve">Land east of Hothfield Mill (S47) </t>
  </si>
  <si>
    <t>Rear of Holiday Inn (S48)</t>
  </si>
  <si>
    <t xml:space="preserve">Land north of Tutt Hill (S49) </t>
  </si>
  <si>
    <t xml:space="preserve">RURAL SITES </t>
  </si>
  <si>
    <t xml:space="preserve">TENT1A - Tenterden Southern Extension Phase A  </t>
  </si>
  <si>
    <t>Existing allocations &amp; sites - Not Started</t>
  </si>
  <si>
    <t>CHAR1 - Land South of Arthur Baker Playing Field, Charing (S29)</t>
  </si>
  <si>
    <t>HAM2 - Land at Parker Farm, Hamstreet (S32)</t>
  </si>
  <si>
    <t xml:space="preserve">ROLV1- Rolvenden Football Ground, Rolvenden </t>
  </si>
  <si>
    <t>TENT1B - Tenterden Southern Extension Phase B (S24)</t>
  </si>
  <si>
    <t>WOOD1 - Land at Front Rd, Woodchurch (S40)</t>
  </si>
  <si>
    <t xml:space="preserve">WYE2 - Land at Luckly Field, Wye </t>
  </si>
  <si>
    <t>Major Windfall  - Tenterden, Tilden Gill**</t>
  </si>
  <si>
    <t xml:space="preserve">New Rural Site Allocations </t>
  </si>
  <si>
    <t xml:space="preserve">Aldington - Land north of Church View (S51) </t>
  </si>
  <si>
    <t xml:space="preserve">Aldington - Land South of Goldwell Court (S52) </t>
  </si>
  <si>
    <t>Appledore - The Street (S26)</t>
  </si>
  <si>
    <t>Biddenden - North Street (S27)</t>
  </si>
  <si>
    <t>Brook - Nats Lane (S53)</t>
  </si>
  <si>
    <t xml:space="preserve">Challock - Land at Clockhouse (S54) </t>
  </si>
  <si>
    <t>Charing -  Northdown Service Station, Maidstone Road (S28)</t>
  </si>
  <si>
    <t>Charing - Land Adjacent to Poppyfields (S55)</t>
  </si>
  <si>
    <t xml:space="preserve">Chilham - Branch Road (S56) </t>
  </si>
  <si>
    <t>Egerton -  Land on New Road (S30)</t>
  </si>
  <si>
    <t>Hamstreet - Land north of St. Mary's Close (S31)</t>
  </si>
  <si>
    <t>Hamstreet - Warehorne Road (S57)</t>
  </si>
  <si>
    <t>High Halden - Land at Hope House (S33)</t>
  </si>
  <si>
    <t xml:space="preserve">High Halden - Stevenson Bros. A28  (S58) </t>
  </si>
  <si>
    <t>Hothfield - Land East of Coach Drive (S34)</t>
  </si>
  <si>
    <t>Mersham - Land at Old Rectory Close (S59)</t>
  </si>
  <si>
    <t>Mersham - Land adjacent to Village Hall (S35)</t>
  </si>
  <si>
    <t>Shadoxhurst - Land rear of Kings Head PH (S36)</t>
  </si>
  <si>
    <t xml:space="preserve">Smarden - Land adjacent to Village Hall (S37)  </t>
  </si>
  <si>
    <t>Tenterden ( St. Michaels) - Pope House Farm (S60)</t>
  </si>
  <si>
    <t>Wittersham - Land between Lloyds Green and Jubilee Fields (S61)</t>
  </si>
  <si>
    <t xml:space="preserve">Woodchurch - Land off Appledore Road (S62) </t>
  </si>
  <si>
    <t>NEIGHBOURHOOD PLANS</t>
  </si>
  <si>
    <t xml:space="preserve">WYE3, Former Imperial College </t>
  </si>
  <si>
    <t>Bethersden Neighbourhood Plan area</t>
  </si>
  <si>
    <t>Pluckley Neighbourhood Plan area</t>
  </si>
  <si>
    <t>Rolvenden Neighbourhood Plan area</t>
  </si>
  <si>
    <t>WINDFALLS  (NON ALLOCATED SITES)</t>
  </si>
  <si>
    <t>Windfalls - Small sites (Under 10 dwellings) - not started***</t>
  </si>
  <si>
    <t xml:space="preserve">Windfalls - Small sites (Under 10 dwellings) - under construction </t>
  </si>
  <si>
    <t>Windfalls - Major sites (10 dwellings or above) - not started***</t>
  </si>
  <si>
    <t xml:space="preserve">Windfalls - Major sites (10 dwellings or above) - under construction </t>
  </si>
  <si>
    <t>Projected Future windfalls (Based on assumption from past delivery)</t>
  </si>
  <si>
    <t xml:space="preserve">ANNUAL TOTAL </t>
  </si>
  <si>
    <t>CUMULATIVE TOTAL</t>
  </si>
  <si>
    <t>LP 2000 = Ashford Borough Local Plan 2000 Site policy   *Reduced to take account of 90 live/work units not being built. **Not counted in major windfall figures below.  ***Extant permissions not started have been reduced by 25% for assumed non delivery</t>
  </si>
  <si>
    <r>
      <t>Smeeth - Land South of Church Road (S38)</t>
    </r>
    <r>
      <rPr>
        <sz val="12"/>
        <color indexed="10"/>
        <rFont val="Calibri"/>
        <family val="2"/>
      </rPr>
      <t xml:space="preserve"> </t>
    </r>
  </si>
  <si>
    <t>Ashford Local Plan 2030 - Housing Trajectory  (EXAMINATION - JUNE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</si>
</sst>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</font>
    <font>
      <b/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6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/>
    <xf numFmtId="0" fontId="4" fillId="2" borderId="6" xfId="0" applyFont="1" applyFill="1" applyBorder="1"/>
    <xf numFmtId="0" fontId="1" fillId="2" borderId="6" xfId="0" applyNumberFormat="1" applyFont="1" applyFill="1" applyBorder="1"/>
    <xf numFmtId="0" fontId="8" fillId="2" borderId="6" xfId="0" applyFont="1" applyFill="1" applyBorder="1"/>
    <xf numFmtId="1" fontId="5" fillId="2" borderId="7" xfId="0" applyNumberFormat="1" applyFont="1" applyFill="1" applyBorder="1"/>
    <xf numFmtId="0" fontId="9" fillId="0" borderId="4" xfId="0" applyFont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right"/>
    </xf>
    <xf numFmtId="0" fontId="8" fillId="0" borderId="6" xfId="0" applyFont="1" applyFill="1" applyBorder="1"/>
    <xf numFmtId="0" fontId="8" fillId="6" borderId="6" xfId="0" applyNumberFormat="1" applyFont="1" applyFill="1" applyBorder="1"/>
    <xf numFmtId="0" fontId="8" fillId="0" borderId="6" xfId="0" applyFont="1" applyBorder="1"/>
    <xf numFmtId="1" fontId="5" fillId="0" borderId="7" xfId="0" applyNumberFormat="1" applyFont="1" applyBorder="1"/>
    <xf numFmtId="0" fontId="9" fillId="2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6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right"/>
    </xf>
    <xf numFmtId="0" fontId="8" fillId="7" borderId="6" xfId="0" applyNumberFormat="1" applyFont="1" applyFill="1" applyBorder="1" applyAlignment="1">
      <alignment horizontal="right"/>
    </xf>
    <xf numFmtId="1" fontId="5" fillId="7" borderId="7" xfId="0" applyNumberFormat="1" applyFont="1" applyFill="1" applyBorder="1"/>
    <xf numFmtId="0" fontId="8" fillId="4" borderId="6" xfId="0" applyFont="1" applyFill="1" applyBorder="1" applyAlignment="1">
      <alignment horizontal="right"/>
    </xf>
    <xf numFmtId="0" fontId="8" fillId="4" borderId="6" xfId="0" applyNumberFormat="1" applyFont="1" applyFill="1" applyBorder="1" applyAlignment="1">
      <alignment horizontal="right"/>
    </xf>
    <xf numFmtId="1" fontId="5" fillId="4" borderId="7" xfId="0" applyNumberFormat="1" applyFont="1" applyFill="1" applyBorder="1"/>
    <xf numFmtId="0" fontId="6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right"/>
    </xf>
    <xf numFmtId="0" fontId="8" fillId="8" borderId="6" xfId="0" applyNumberFormat="1" applyFont="1" applyFill="1" applyBorder="1" applyAlignment="1">
      <alignment horizontal="right"/>
    </xf>
    <xf numFmtId="1" fontId="5" fillId="8" borderId="7" xfId="0" applyNumberFormat="1" applyFont="1" applyFill="1" applyBorder="1"/>
    <xf numFmtId="0" fontId="8" fillId="2" borderId="6" xfId="0" applyNumberFormat="1" applyFont="1" applyFill="1" applyBorder="1"/>
    <xf numFmtId="0" fontId="4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right"/>
    </xf>
    <xf numFmtId="0" fontId="8" fillId="8" borderId="6" xfId="0" applyFont="1" applyFill="1" applyBorder="1"/>
    <xf numFmtId="0" fontId="8" fillId="8" borderId="6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right"/>
    </xf>
    <xf numFmtId="0" fontId="6" fillId="9" borderId="4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right"/>
    </xf>
    <xf numFmtId="0" fontId="5" fillId="9" borderId="6" xfId="0" applyFont="1" applyFill="1" applyBorder="1"/>
    <xf numFmtId="0" fontId="5" fillId="9" borderId="6" xfId="0" applyNumberFormat="1" applyFont="1" applyFill="1" applyBorder="1"/>
    <xf numFmtId="1" fontId="5" fillId="9" borderId="7" xfId="0" applyNumberFormat="1" applyFont="1" applyFill="1" applyBorder="1"/>
    <xf numFmtId="0" fontId="4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right"/>
    </xf>
    <xf numFmtId="0" fontId="8" fillId="4" borderId="6" xfId="0" applyFont="1" applyFill="1" applyBorder="1"/>
    <xf numFmtId="0" fontId="8" fillId="4" borderId="6" xfId="0" applyNumberFormat="1" applyFont="1" applyFill="1" applyBorder="1"/>
    <xf numFmtId="0" fontId="8" fillId="2" borderId="6" xfId="0" applyFont="1" applyFill="1" applyBorder="1" applyAlignment="1">
      <alignment horizontal="right"/>
    </xf>
    <xf numFmtId="0" fontId="8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8" fillId="0" borderId="9" xfId="0" applyFont="1" applyFill="1" applyBorder="1"/>
    <xf numFmtId="0" fontId="8" fillId="6" borderId="9" xfId="0" applyNumberFormat="1" applyFont="1" applyFill="1" applyBorder="1"/>
    <xf numFmtId="0" fontId="4" fillId="8" borderId="8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right"/>
    </xf>
    <xf numFmtId="0" fontId="8" fillId="8" borderId="9" xfId="0" applyFont="1" applyFill="1" applyBorder="1"/>
    <xf numFmtId="0" fontId="8" fillId="8" borderId="9" xfId="0" applyNumberFormat="1" applyFont="1" applyFill="1" applyBorder="1"/>
    <xf numFmtId="0" fontId="4" fillId="5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right"/>
    </xf>
    <xf numFmtId="0" fontId="8" fillId="2" borderId="9" xfId="0" applyFont="1" applyFill="1" applyBorder="1"/>
    <xf numFmtId="0" fontId="8" fillId="2" borderId="9" xfId="0" applyNumberFormat="1" applyFont="1" applyFill="1" applyBorder="1"/>
    <xf numFmtId="0" fontId="8" fillId="2" borderId="10" xfId="0" applyNumberFormat="1" applyFont="1" applyFill="1" applyBorder="1"/>
    <xf numFmtId="0" fontId="7" fillId="0" borderId="4" xfId="0" applyFont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8" fillId="4" borderId="9" xfId="0" applyFont="1" applyFill="1" applyBorder="1"/>
    <xf numFmtId="0" fontId="8" fillId="4" borderId="9" xfId="0" applyNumberFormat="1" applyFont="1" applyFill="1" applyBorder="1"/>
    <xf numFmtId="0" fontId="11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4" xfId="0" applyNumberFormat="1" applyFont="1" applyBorder="1" applyAlignment="1">
      <alignment horizontal="left" wrapText="1"/>
    </xf>
    <xf numFmtId="0" fontId="4" fillId="5" borderId="4" xfId="0" applyNumberFormat="1" applyFont="1" applyFill="1" applyBorder="1" applyAlignment="1">
      <alignment horizontal="left" wrapText="1"/>
    </xf>
    <xf numFmtId="0" fontId="1" fillId="5" borderId="4" xfId="0" applyNumberFormat="1" applyFont="1" applyFill="1" applyBorder="1" applyAlignment="1">
      <alignment horizontal="right" wrapText="1"/>
    </xf>
    <xf numFmtId="0" fontId="6" fillId="0" borderId="4" xfId="0" applyFont="1" applyBorder="1"/>
    <xf numFmtId="0" fontId="4" fillId="5" borderId="4" xfId="0" applyFont="1" applyFill="1" applyBorder="1"/>
    <xf numFmtId="0" fontId="8" fillId="0" borderId="9" xfId="0" applyFont="1" applyBorder="1"/>
    <xf numFmtId="0" fontId="2" fillId="10" borderId="11" xfId="0" applyFont="1" applyFill="1" applyBorder="1" applyAlignment="1">
      <alignment horizontal="right"/>
    </xf>
    <xf numFmtId="0" fontId="4" fillId="10" borderId="12" xfId="0" applyFont="1" applyFill="1" applyBorder="1"/>
    <xf numFmtId="0" fontId="4" fillId="10" borderId="11" xfId="0" applyFont="1" applyFill="1" applyBorder="1"/>
    <xf numFmtId="0" fontId="5" fillId="10" borderId="13" xfId="0" applyFont="1" applyFill="1" applyBorder="1"/>
    <xf numFmtId="0" fontId="5" fillId="10" borderId="14" xfId="0" applyFont="1" applyFill="1" applyBorder="1"/>
    <xf numFmtId="0" fontId="8" fillId="10" borderId="15" xfId="0" applyNumberFormat="1" applyFont="1" applyFill="1" applyBorder="1"/>
    <xf numFmtId="1" fontId="2" fillId="10" borderId="16" xfId="0" applyNumberFormat="1" applyFont="1" applyFill="1" applyBorder="1" applyAlignment="1"/>
    <xf numFmtId="0" fontId="2" fillId="10" borderId="14" xfId="0" applyFont="1" applyFill="1" applyBorder="1" applyAlignment="1">
      <alignment horizontal="right"/>
    </xf>
    <xf numFmtId="0" fontId="4" fillId="10" borderId="0" xfId="0" applyFont="1" applyFill="1" applyBorder="1"/>
    <xf numFmtId="0" fontId="2" fillId="10" borderId="17" xfId="0" applyFont="1" applyFill="1" applyBorder="1" applyAlignment="1"/>
    <xf numFmtId="0" fontId="14" fillId="5" borderId="0" xfId="0" applyFont="1" applyFill="1" applyBorder="1"/>
    <xf numFmtId="0" fontId="5" fillId="0" borderId="0" xfId="0" applyFont="1" applyBorder="1"/>
    <xf numFmtId="0" fontId="2" fillId="0" borderId="0" xfId="0" applyFont="1" applyBorder="1" applyAlignment="1"/>
    <xf numFmtId="0" fontId="5" fillId="3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8" fillId="2" borderId="19" xfId="0" applyFont="1" applyFill="1" applyBorder="1"/>
    <xf numFmtId="0" fontId="8" fillId="0" borderId="19" xfId="0" applyFont="1" applyFill="1" applyBorder="1"/>
    <xf numFmtId="0" fontId="8" fillId="0" borderId="19" xfId="0" applyFont="1" applyFill="1" applyBorder="1" applyAlignment="1">
      <alignment horizontal="right"/>
    </xf>
    <xf numFmtId="0" fontId="8" fillId="7" borderId="19" xfId="0" applyFont="1" applyFill="1" applyBorder="1" applyAlignment="1">
      <alignment horizontal="right"/>
    </xf>
    <xf numFmtId="0" fontId="8" fillId="4" borderId="19" xfId="0" applyFont="1" applyFill="1" applyBorder="1" applyAlignment="1">
      <alignment horizontal="right"/>
    </xf>
    <xf numFmtId="0" fontId="8" fillId="8" borderId="19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center"/>
    </xf>
    <xf numFmtId="0" fontId="8" fillId="8" borderId="19" xfId="0" applyFont="1" applyFill="1" applyBorder="1"/>
    <xf numFmtId="0" fontId="5" fillId="9" borderId="19" xfId="0" applyFont="1" applyFill="1" applyBorder="1"/>
    <xf numFmtId="0" fontId="8" fillId="4" borderId="19" xfId="0" applyFont="1" applyFill="1" applyBorder="1"/>
    <xf numFmtId="0" fontId="8" fillId="2" borderId="19" xfId="0" applyFont="1" applyFill="1" applyBorder="1" applyAlignment="1">
      <alignment horizontal="right"/>
    </xf>
    <xf numFmtId="0" fontId="8" fillId="0" borderId="10" xfId="0" applyFont="1" applyFill="1" applyBorder="1"/>
    <xf numFmtId="0" fontId="8" fillId="8" borderId="10" xfId="0" applyFont="1" applyFill="1" applyBorder="1"/>
    <xf numFmtId="0" fontId="8" fillId="2" borderId="10" xfId="0" applyFont="1" applyFill="1" applyBorder="1"/>
    <xf numFmtId="0" fontId="8" fillId="4" borderId="20" xfId="0" applyFont="1" applyFill="1" applyBorder="1"/>
    <xf numFmtId="0" fontId="5" fillId="10" borderId="21" xfId="0" applyFont="1" applyFill="1" applyBorder="1"/>
    <xf numFmtId="0" fontId="5" fillId="3" borderId="6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8" fillId="11" borderId="6" xfId="0" applyFont="1" applyFill="1" applyBorder="1"/>
    <xf numFmtId="0" fontId="8" fillId="11" borderId="6" xfId="0" applyFont="1" applyFill="1" applyBorder="1" applyAlignment="1">
      <alignment horizontal="right"/>
    </xf>
    <xf numFmtId="0" fontId="5" fillId="11" borderId="6" xfId="0" applyFont="1" applyFill="1" applyBorder="1"/>
    <xf numFmtId="0" fontId="8" fillId="11" borderId="9" xfId="0" applyFont="1" applyFill="1" applyBorder="1"/>
    <xf numFmtId="0" fontId="5" fillId="11" borderId="0" xfId="0" applyFont="1" applyFill="1" applyBorder="1"/>
    <xf numFmtId="0" fontId="13" fillId="12" borderId="0" xfId="0" applyFont="1" applyFill="1" applyBorder="1"/>
    <xf numFmtId="0" fontId="15" fillId="12" borderId="0" xfId="0" applyFont="1" applyFill="1" applyBorder="1"/>
    <xf numFmtId="0" fontId="8" fillId="12" borderId="0" xfId="0" applyFont="1" applyFill="1" applyBorder="1"/>
    <xf numFmtId="0" fontId="8" fillId="12" borderId="0" xfId="0" applyNumberFormat="1" applyFont="1" applyFill="1" applyBorder="1"/>
    <xf numFmtId="0" fontId="5" fillId="12" borderId="0" xfId="0" applyFont="1" applyFill="1" applyBorder="1"/>
    <xf numFmtId="0" fontId="4" fillId="12" borderId="0" xfId="0" applyFont="1" applyFill="1"/>
    <xf numFmtId="1" fontId="4" fillId="0" borderId="14" xfId="0" applyNumberFormat="1" applyFont="1" applyBorder="1"/>
    <xf numFmtId="0" fontId="5" fillId="1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view="pageBreakPreview" topLeftCell="E1" zoomScale="70" zoomScaleNormal="75" zoomScaleSheetLayoutView="70" workbookViewId="0">
      <selection activeCell="H72" sqref="H72"/>
    </sheetView>
  </sheetViews>
  <sheetFormatPr defaultRowHeight="15" x14ac:dyDescent="0.25"/>
  <cols>
    <col min="1" max="1" width="105.28515625" customWidth="1"/>
    <col min="2" max="3" width="0" hidden="1" customWidth="1"/>
    <col min="4" max="5" width="17.5703125" customWidth="1"/>
    <col min="6" max="6" width="0" hidden="1" customWidth="1"/>
    <col min="7" max="9" width="17.5703125" customWidth="1"/>
    <col min="10" max="10" width="0.42578125" customWidth="1"/>
    <col min="11" max="15" width="17.5703125" customWidth="1"/>
    <col min="16" max="16" width="19.85546875" customWidth="1"/>
    <col min="17" max="17" width="18" customWidth="1"/>
    <col min="18" max="18" width="17.5703125" customWidth="1"/>
  </cols>
  <sheetData>
    <row r="1" spans="1:18" ht="18.75" x14ac:dyDescent="0.3">
      <c r="A1" s="1" t="s">
        <v>103</v>
      </c>
      <c r="B1" s="2" t="s">
        <v>0</v>
      </c>
      <c r="C1" s="2" t="s">
        <v>1</v>
      </c>
      <c r="D1" s="3" t="s">
        <v>2</v>
      </c>
      <c r="E1" s="3" t="s">
        <v>3</v>
      </c>
      <c r="F1" s="4"/>
      <c r="G1" s="107" t="s">
        <v>4</v>
      </c>
      <c r="H1" s="125" t="s">
        <v>5</v>
      </c>
      <c r="I1" s="125" t="s">
        <v>6</v>
      </c>
      <c r="J1" s="126"/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5" t="s">
        <v>14</v>
      </c>
    </row>
    <row r="2" spans="1:18" ht="15.75" x14ac:dyDescent="0.25">
      <c r="A2" s="6" t="s">
        <v>15</v>
      </c>
      <c r="B2" s="7"/>
      <c r="C2" s="8"/>
      <c r="D2" s="9"/>
      <c r="E2" s="9"/>
      <c r="F2" s="10"/>
      <c r="G2" s="108"/>
      <c r="H2" s="9"/>
      <c r="I2" s="9"/>
      <c r="J2" s="127"/>
      <c r="K2" s="9"/>
      <c r="L2" s="9"/>
      <c r="M2" s="9"/>
      <c r="N2" s="9"/>
      <c r="O2" s="9"/>
      <c r="P2" s="9"/>
      <c r="Q2" s="9"/>
      <c r="R2" s="11"/>
    </row>
    <row r="3" spans="1:18" ht="15.75" x14ac:dyDescent="0.25">
      <c r="A3" s="12" t="s">
        <v>16</v>
      </c>
      <c r="B3" s="13"/>
      <c r="C3" s="14"/>
      <c r="D3" s="15"/>
      <c r="E3" s="16"/>
      <c r="F3" s="17"/>
      <c r="G3" s="109">
        <v>222</v>
      </c>
      <c r="H3" s="18">
        <v>189</v>
      </c>
      <c r="I3" s="18">
        <v>189</v>
      </c>
      <c r="J3" s="128"/>
      <c r="K3" s="18">
        <v>60</v>
      </c>
      <c r="L3" s="18"/>
      <c r="M3" s="15"/>
      <c r="N3" s="15"/>
      <c r="O3" s="15"/>
      <c r="P3" s="15"/>
      <c r="Q3" s="15"/>
      <c r="R3" s="19">
        <f t="shared" ref="R3:R8" si="0">SUM(D3:Q3)</f>
        <v>660</v>
      </c>
    </row>
    <row r="4" spans="1:18" ht="15.75" x14ac:dyDescent="0.25">
      <c r="A4" s="20" t="s">
        <v>17</v>
      </c>
      <c r="B4" s="21"/>
      <c r="C4" s="22"/>
      <c r="D4" s="23"/>
      <c r="E4" s="23"/>
      <c r="F4" s="24"/>
      <c r="G4" s="110"/>
      <c r="H4" s="25">
        <v>100</v>
      </c>
      <c r="I4" s="25">
        <v>100</v>
      </c>
      <c r="J4" s="128"/>
      <c r="K4" s="25"/>
      <c r="L4" s="25"/>
      <c r="M4" s="25"/>
      <c r="N4" s="25"/>
      <c r="O4" s="25"/>
      <c r="P4" s="25"/>
      <c r="Q4" s="25"/>
      <c r="R4" s="26">
        <f t="shared" si="0"/>
        <v>200</v>
      </c>
    </row>
    <row r="5" spans="1:18" ht="15.75" x14ac:dyDescent="0.25">
      <c r="A5" s="27" t="s">
        <v>18</v>
      </c>
      <c r="B5" s="21"/>
      <c r="C5" s="22"/>
      <c r="D5" s="23"/>
      <c r="E5" s="23"/>
      <c r="F5" s="24"/>
      <c r="G5" s="110">
        <v>115</v>
      </c>
      <c r="H5" s="25">
        <v>100</v>
      </c>
      <c r="I5" s="25"/>
      <c r="J5" s="128"/>
      <c r="K5" s="25"/>
      <c r="L5" s="25"/>
      <c r="M5" s="25"/>
      <c r="N5" s="25"/>
      <c r="O5" s="25"/>
      <c r="P5" s="25"/>
      <c r="Q5" s="25"/>
      <c r="R5" s="26">
        <f t="shared" si="0"/>
        <v>215</v>
      </c>
    </row>
    <row r="6" spans="1:18" ht="15.75" x14ac:dyDescent="0.25">
      <c r="A6" s="20" t="s">
        <v>19</v>
      </c>
      <c r="B6" s="21"/>
      <c r="C6" s="22"/>
      <c r="D6" s="23"/>
      <c r="E6" s="23"/>
      <c r="F6" s="24"/>
      <c r="G6" s="110"/>
      <c r="H6" s="25"/>
      <c r="I6" s="25"/>
      <c r="J6" s="128"/>
      <c r="K6" s="25"/>
      <c r="L6" s="25"/>
      <c r="M6" s="25"/>
      <c r="N6" s="25"/>
      <c r="O6" s="25"/>
      <c r="P6" s="25">
        <v>75</v>
      </c>
      <c r="Q6" s="25">
        <v>75</v>
      </c>
      <c r="R6" s="26">
        <f t="shared" si="0"/>
        <v>150</v>
      </c>
    </row>
    <row r="7" spans="1:18" ht="15.75" x14ac:dyDescent="0.25">
      <c r="A7" s="27" t="s">
        <v>20</v>
      </c>
      <c r="B7" s="21">
        <v>159</v>
      </c>
      <c r="C7" s="22"/>
      <c r="D7" s="28"/>
      <c r="E7" s="28"/>
      <c r="F7" s="29"/>
      <c r="G7" s="111"/>
      <c r="H7" s="30"/>
      <c r="I7" s="30">
        <v>79</v>
      </c>
      <c r="J7" s="129"/>
      <c r="K7" s="30">
        <v>80</v>
      </c>
      <c r="L7" s="30"/>
      <c r="M7" s="30"/>
      <c r="N7" s="30"/>
      <c r="O7" s="30"/>
      <c r="P7" s="30"/>
      <c r="Q7" s="30"/>
      <c r="R7" s="26">
        <f t="shared" si="0"/>
        <v>159</v>
      </c>
    </row>
    <row r="8" spans="1:18" ht="15.75" x14ac:dyDescent="0.25">
      <c r="A8" s="31" t="s">
        <v>21</v>
      </c>
      <c r="B8" s="32"/>
      <c r="C8" s="32"/>
      <c r="D8" s="28">
        <v>50</v>
      </c>
      <c r="E8" s="33">
        <v>150</v>
      </c>
      <c r="F8" s="34"/>
      <c r="G8" s="112">
        <v>200</v>
      </c>
      <c r="H8" s="33">
        <v>200</v>
      </c>
      <c r="I8" s="33">
        <v>200</v>
      </c>
      <c r="J8" s="129"/>
      <c r="K8" s="33">
        <v>200</v>
      </c>
      <c r="L8" s="33">
        <v>200</v>
      </c>
      <c r="M8" s="33">
        <v>250</v>
      </c>
      <c r="N8" s="33">
        <v>250</v>
      </c>
      <c r="O8" s="33">
        <v>250</v>
      </c>
      <c r="P8" s="33">
        <v>250</v>
      </c>
      <c r="Q8" s="33">
        <v>300</v>
      </c>
      <c r="R8" s="35">
        <f t="shared" si="0"/>
        <v>2500</v>
      </c>
    </row>
    <row r="9" spans="1:18" ht="15.75" x14ac:dyDescent="0.25">
      <c r="A9" s="6" t="s">
        <v>22</v>
      </c>
      <c r="B9" s="7"/>
      <c r="C9" s="7"/>
      <c r="D9" s="36"/>
      <c r="E9" s="36"/>
      <c r="F9" s="37"/>
      <c r="G9" s="113"/>
      <c r="H9" s="36"/>
      <c r="I9" s="36"/>
      <c r="J9" s="129"/>
      <c r="K9" s="36"/>
      <c r="L9" s="36"/>
      <c r="M9" s="36"/>
      <c r="N9" s="36"/>
      <c r="O9" s="36"/>
      <c r="P9" s="36"/>
      <c r="Q9" s="36"/>
      <c r="R9" s="38"/>
    </row>
    <row r="10" spans="1:18" ht="15.75" x14ac:dyDescent="0.25">
      <c r="A10" s="39" t="s">
        <v>23</v>
      </c>
      <c r="B10" s="40"/>
      <c r="C10" s="40"/>
      <c r="D10" s="41"/>
      <c r="E10" s="41"/>
      <c r="F10" s="42"/>
      <c r="G10" s="114"/>
      <c r="H10" s="41"/>
      <c r="I10" s="41"/>
      <c r="J10" s="129"/>
      <c r="K10" s="41"/>
      <c r="L10" s="41"/>
      <c r="M10" s="41"/>
      <c r="N10" s="41"/>
      <c r="O10" s="41"/>
      <c r="P10" s="41"/>
      <c r="Q10" s="41"/>
      <c r="R10" s="43"/>
    </row>
    <row r="11" spans="1:18" ht="15.75" x14ac:dyDescent="0.25">
      <c r="A11" s="27" t="s">
        <v>24</v>
      </c>
      <c r="B11" s="13">
        <v>985</v>
      </c>
      <c r="C11" s="14">
        <v>84</v>
      </c>
      <c r="D11" s="23">
        <v>120</v>
      </c>
      <c r="E11" s="18">
        <v>120</v>
      </c>
      <c r="F11" s="44"/>
      <c r="G11" s="109">
        <v>120</v>
      </c>
      <c r="H11" s="18">
        <v>120</v>
      </c>
      <c r="I11" s="18">
        <v>100</v>
      </c>
      <c r="J11" s="128"/>
      <c r="K11" s="18">
        <v>65</v>
      </c>
      <c r="L11" s="18"/>
      <c r="M11" s="18"/>
      <c r="N11" s="18"/>
      <c r="O11" s="18"/>
      <c r="P11" s="18"/>
      <c r="Q11" s="18"/>
      <c r="R11" s="19">
        <f>SUM(D11:Q11)</f>
        <v>645</v>
      </c>
    </row>
    <row r="12" spans="1:18" ht="15.75" x14ac:dyDescent="0.25">
      <c r="A12" s="27" t="s">
        <v>25</v>
      </c>
      <c r="B12" s="13">
        <v>475</v>
      </c>
      <c r="C12" s="14">
        <v>74</v>
      </c>
      <c r="D12" s="23">
        <v>100</v>
      </c>
      <c r="E12" s="18">
        <v>100</v>
      </c>
      <c r="F12" s="44"/>
      <c r="G12" s="109">
        <v>104</v>
      </c>
      <c r="H12" s="18"/>
      <c r="I12" s="18"/>
      <c r="J12" s="128"/>
      <c r="K12" s="18"/>
      <c r="L12" s="18"/>
      <c r="M12" s="18"/>
      <c r="N12" s="18"/>
      <c r="O12" s="18"/>
      <c r="P12" s="18"/>
      <c r="Q12" s="18"/>
      <c r="R12" s="19">
        <f>SUM(D12:Q12)</f>
        <v>304</v>
      </c>
    </row>
    <row r="13" spans="1:18" ht="15.75" x14ac:dyDescent="0.25">
      <c r="A13" s="27" t="s">
        <v>26</v>
      </c>
      <c r="B13" s="13">
        <v>83</v>
      </c>
      <c r="C13" s="14"/>
      <c r="D13" s="23"/>
      <c r="E13" s="23">
        <v>28</v>
      </c>
      <c r="F13" s="24"/>
      <c r="G13" s="110"/>
      <c r="H13" s="25"/>
      <c r="I13" s="25"/>
      <c r="J13" s="128"/>
      <c r="K13" s="25"/>
      <c r="L13" s="25"/>
      <c r="M13" s="25"/>
      <c r="N13" s="25"/>
      <c r="O13" s="25"/>
      <c r="P13" s="25"/>
      <c r="Q13" s="25"/>
      <c r="R13" s="26">
        <f>SUM(D13:Q13)</f>
        <v>28</v>
      </c>
    </row>
    <row r="14" spans="1:18" ht="15.75" x14ac:dyDescent="0.25">
      <c r="A14" s="27" t="s">
        <v>27</v>
      </c>
      <c r="B14" s="13"/>
      <c r="C14" s="14"/>
      <c r="D14" s="23">
        <v>2</v>
      </c>
      <c r="E14" s="23"/>
      <c r="F14" s="24"/>
      <c r="G14" s="110"/>
      <c r="H14" s="25"/>
      <c r="I14" s="25"/>
      <c r="J14" s="128"/>
      <c r="K14" s="25"/>
      <c r="L14" s="25"/>
      <c r="M14" s="25"/>
      <c r="N14" s="25"/>
      <c r="O14" s="25"/>
      <c r="P14" s="25"/>
      <c r="Q14" s="25"/>
      <c r="R14" s="26">
        <f>SUM(D14:Q14)</f>
        <v>2</v>
      </c>
    </row>
    <row r="15" spans="1:18" ht="15.75" x14ac:dyDescent="0.25">
      <c r="A15" s="39" t="s">
        <v>28</v>
      </c>
      <c r="B15" s="40"/>
      <c r="C15" s="45"/>
      <c r="D15" s="46"/>
      <c r="E15" s="46"/>
      <c r="F15" s="47"/>
      <c r="G15" s="115"/>
      <c r="H15" s="46"/>
      <c r="I15" s="46"/>
      <c r="J15" s="127"/>
      <c r="K15" s="46"/>
      <c r="L15" s="46"/>
      <c r="M15" s="46"/>
      <c r="N15" s="46"/>
      <c r="O15" s="46"/>
      <c r="P15" s="46"/>
      <c r="Q15" s="46"/>
      <c r="R15" s="43"/>
    </row>
    <row r="16" spans="1:18" ht="15.75" x14ac:dyDescent="0.25">
      <c r="A16" s="20" t="s">
        <v>29</v>
      </c>
      <c r="B16" s="21"/>
      <c r="C16" s="22"/>
      <c r="D16" s="23"/>
      <c r="E16" s="23">
        <v>23</v>
      </c>
      <c r="F16" s="24"/>
      <c r="G16" s="110"/>
      <c r="H16" s="25"/>
      <c r="I16" s="25"/>
      <c r="J16" s="128"/>
      <c r="K16" s="25"/>
      <c r="L16" s="25"/>
      <c r="M16" s="25"/>
      <c r="N16" s="25"/>
      <c r="O16" s="25"/>
      <c r="P16" s="25"/>
      <c r="Q16" s="25"/>
      <c r="R16" s="26">
        <f t="shared" ref="R16:R24" si="1">SUM(D16:Q16)</f>
        <v>23</v>
      </c>
    </row>
    <row r="17" spans="1:18" ht="15.75" x14ac:dyDescent="0.25">
      <c r="A17" s="20" t="s">
        <v>30</v>
      </c>
      <c r="B17" s="21"/>
      <c r="C17" s="22"/>
      <c r="D17" s="23"/>
      <c r="E17" s="23"/>
      <c r="F17" s="24"/>
      <c r="G17" s="110"/>
      <c r="H17" s="25">
        <v>40</v>
      </c>
      <c r="I17" s="25"/>
      <c r="J17" s="128"/>
      <c r="K17" s="25"/>
      <c r="L17" s="25"/>
      <c r="M17" s="25"/>
      <c r="N17" s="25"/>
      <c r="O17" s="25"/>
      <c r="P17" s="25"/>
      <c r="Q17" s="25"/>
      <c r="R17" s="26">
        <f t="shared" si="1"/>
        <v>40</v>
      </c>
    </row>
    <row r="18" spans="1:18" ht="15.75" x14ac:dyDescent="0.25">
      <c r="A18" s="48" t="s">
        <v>31</v>
      </c>
      <c r="B18" s="21"/>
      <c r="C18" s="22"/>
      <c r="D18" s="23"/>
      <c r="E18" s="23"/>
      <c r="F18" s="24"/>
      <c r="G18" s="110"/>
      <c r="H18" s="25">
        <v>50</v>
      </c>
      <c r="I18" s="25">
        <v>60</v>
      </c>
      <c r="J18" s="128"/>
      <c r="K18" s="25"/>
      <c r="L18" s="25"/>
      <c r="M18" s="25"/>
      <c r="N18" s="25"/>
      <c r="O18" s="25"/>
      <c r="P18" s="25"/>
      <c r="Q18" s="25"/>
      <c r="R18" s="26">
        <f t="shared" si="1"/>
        <v>110</v>
      </c>
    </row>
    <row r="19" spans="1:18" ht="15.75" x14ac:dyDescent="0.25">
      <c r="A19" s="27" t="s">
        <v>32</v>
      </c>
      <c r="B19" s="21"/>
      <c r="C19" s="22"/>
      <c r="D19" s="23">
        <v>50</v>
      </c>
      <c r="E19" s="23">
        <v>50</v>
      </c>
      <c r="F19" s="24"/>
      <c r="G19" s="110">
        <v>60</v>
      </c>
      <c r="H19" s="25"/>
      <c r="I19" s="25"/>
      <c r="J19" s="128"/>
      <c r="K19" s="25"/>
      <c r="L19" s="25"/>
      <c r="M19" s="25"/>
      <c r="N19" s="25"/>
      <c r="O19" s="25"/>
      <c r="P19" s="25"/>
      <c r="Q19" s="25"/>
      <c r="R19" s="26">
        <f t="shared" si="1"/>
        <v>160</v>
      </c>
    </row>
    <row r="20" spans="1:18" ht="15.75" x14ac:dyDescent="0.25">
      <c r="A20" s="48" t="s">
        <v>33</v>
      </c>
      <c r="B20" s="21"/>
      <c r="C20" s="22"/>
      <c r="D20" s="23"/>
      <c r="E20" s="23"/>
      <c r="F20" s="24"/>
      <c r="G20" s="110">
        <v>50</v>
      </c>
      <c r="H20" s="25">
        <v>50</v>
      </c>
      <c r="I20" s="25"/>
      <c r="J20" s="128"/>
      <c r="K20" s="25"/>
      <c r="L20" s="25"/>
      <c r="M20" s="25"/>
      <c r="N20" s="25"/>
      <c r="O20" s="25"/>
      <c r="P20" s="25"/>
      <c r="Q20" s="25"/>
      <c r="R20" s="26">
        <f t="shared" si="1"/>
        <v>100</v>
      </c>
    </row>
    <row r="21" spans="1:18" ht="15.75" x14ac:dyDescent="0.25">
      <c r="A21" s="27" t="s">
        <v>34</v>
      </c>
      <c r="B21" s="21">
        <v>14</v>
      </c>
      <c r="C21" s="22"/>
      <c r="D21" s="23">
        <v>12</v>
      </c>
      <c r="E21" s="23"/>
      <c r="F21" s="24"/>
      <c r="G21" s="110"/>
      <c r="H21" s="25"/>
      <c r="I21" s="25"/>
      <c r="J21" s="128"/>
      <c r="K21" s="25"/>
      <c r="L21" s="25"/>
      <c r="M21" s="25"/>
      <c r="N21" s="25"/>
      <c r="O21" s="25"/>
      <c r="P21" s="25"/>
      <c r="Q21" s="25"/>
      <c r="R21" s="26">
        <f t="shared" si="1"/>
        <v>12</v>
      </c>
    </row>
    <row r="22" spans="1:18" ht="15.75" x14ac:dyDescent="0.25">
      <c r="A22" s="20" t="s">
        <v>35</v>
      </c>
      <c r="B22" s="21"/>
      <c r="C22" s="22"/>
      <c r="D22" s="23">
        <v>20</v>
      </c>
      <c r="E22" s="23">
        <v>60</v>
      </c>
      <c r="F22" s="24"/>
      <c r="G22" s="110">
        <v>60</v>
      </c>
      <c r="H22" s="25">
        <v>60</v>
      </c>
      <c r="I22" s="25">
        <v>20</v>
      </c>
      <c r="J22" s="128"/>
      <c r="K22" s="25"/>
      <c r="L22" s="25"/>
      <c r="M22" s="25"/>
      <c r="N22" s="25"/>
      <c r="O22" s="25"/>
      <c r="P22" s="25"/>
      <c r="Q22" s="25"/>
      <c r="R22" s="26">
        <f t="shared" si="1"/>
        <v>220</v>
      </c>
    </row>
    <row r="23" spans="1:18" ht="15.75" x14ac:dyDescent="0.25">
      <c r="A23" s="27" t="s">
        <v>36</v>
      </c>
      <c r="B23" s="21">
        <v>300</v>
      </c>
      <c r="C23" s="22"/>
      <c r="D23" s="28">
        <v>50</v>
      </c>
      <c r="E23" s="28">
        <v>50</v>
      </c>
      <c r="F23" s="29"/>
      <c r="G23" s="111">
        <v>50</v>
      </c>
      <c r="H23" s="30">
        <v>75</v>
      </c>
      <c r="I23" s="30">
        <v>75</v>
      </c>
      <c r="J23" s="129"/>
      <c r="K23" s="30"/>
      <c r="L23" s="30"/>
      <c r="M23" s="30"/>
      <c r="N23" s="30"/>
      <c r="O23" s="30"/>
      <c r="P23" s="30"/>
      <c r="Q23" s="30"/>
      <c r="R23" s="26">
        <f t="shared" si="1"/>
        <v>300</v>
      </c>
    </row>
    <row r="24" spans="1:18" ht="15.75" x14ac:dyDescent="0.25">
      <c r="A24" s="48" t="s">
        <v>37</v>
      </c>
      <c r="B24" s="21"/>
      <c r="C24" s="22"/>
      <c r="D24" s="23"/>
      <c r="E24" s="23"/>
      <c r="F24" s="24"/>
      <c r="G24" s="110">
        <v>93</v>
      </c>
      <c r="H24" s="25"/>
      <c r="I24" s="25"/>
      <c r="J24" s="128"/>
      <c r="K24" s="25">
        <v>50</v>
      </c>
      <c r="L24" s="25">
        <v>50</v>
      </c>
      <c r="M24" s="25">
        <v>50</v>
      </c>
      <c r="N24" s="25">
        <v>50</v>
      </c>
      <c r="O24" s="25">
        <v>50</v>
      </c>
      <c r="P24" s="25">
        <v>50</v>
      </c>
      <c r="Q24" s="25"/>
      <c r="R24" s="19">
        <f t="shared" si="1"/>
        <v>393</v>
      </c>
    </row>
    <row r="25" spans="1:18" ht="15.75" x14ac:dyDescent="0.25">
      <c r="A25" s="39" t="s">
        <v>38</v>
      </c>
      <c r="B25" s="49"/>
      <c r="C25" s="50"/>
      <c r="D25" s="51"/>
      <c r="E25" s="51"/>
      <c r="F25" s="52"/>
      <c r="G25" s="116"/>
      <c r="H25" s="51"/>
      <c r="I25" s="51"/>
      <c r="J25" s="128"/>
      <c r="K25" s="51"/>
      <c r="L25" s="51"/>
      <c r="M25" s="51"/>
      <c r="N25" s="51"/>
      <c r="O25" s="51"/>
      <c r="P25" s="51"/>
      <c r="Q25" s="51"/>
      <c r="R25" s="43"/>
    </row>
    <row r="26" spans="1:18" ht="15.75" x14ac:dyDescent="0.25">
      <c r="A26" s="27" t="s">
        <v>39</v>
      </c>
      <c r="B26" s="21"/>
      <c r="C26" s="22"/>
      <c r="D26" s="18"/>
      <c r="E26" s="18">
        <v>25</v>
      </c>
      <c r="F26" s="44"/>
      <c r="G26" s="109">
        <v>50</v>
      </c>
      <c r="H26" s="18">
        <v>75</v>
      </c>
      <c r="I26" s="18">
        <v>75</v>
      </c>
      <c r="J26" s="128"/>
      <c r="K26" s="18">
        <v>75</v>
      </c>
      <c r="L26" s="18">
        <v>80</v>
      </c>
      <c r="M26" s="18">
        <v>80</v>
      </c>
      <c r="N26" s="18">
        <v>80</v>
      </c>
      <c r="O26" s="18">
        <v>80</v>
      </c>
      <c r="P26" s="18">
        <v>80</v>
      </c>
      <c r="Q26" s="18"/>
      <c r="R26" s="26">
        <f t="shared" ref="R26:R37" si="2">SUM(D26:Q26)</f>
        <v>700</v>
      </c>
    </row>
    <row r="27" spans="1:18" ht="15.75" x14ac:dyDescent="0.25">
      <c r="A27" s="53" t="s">
        <v>40</v>
      </c>
      <c r="B27" s="21"/>
      <c r="C27" s="22"/>
      <c r="D27" s="18"/>
      <c r="E27" s="18"/>
      <c r="F27" s="44"/>
      <c r="G27" s="109">
        <v>50</v>
      </c>
      <c r="H27" s="18">
        <v>90</v>
      </c>
      <c r="I27" s="18">
        <v>90</v>
      </c>
      <c r="J27" s="128"/>
      <c r="K27" s="18">
        <v>90</v>
      </c>
      <c r="L27" s="18">
        <v>90</v>
      </c>
      <c r="M27" s="18">
        <v>100</v>
      </c>
      <c r="N27" s="18">
        <v>110</v>
      </c>
      <c r="O27" s="18">
        <v>110</v>
      </c>
      <c r="P27" s="18">
        <v>110</v>
      </c>
      <c r="Q27" s="18">
        <v>110</v>
      </c>
      <c r="R27" s="26">
        <f t="shared" si="2"/>
        <v>950</v>
      </c>
    </row>
    <row r="28" spans="1:18" ht="15.75" x14ac:dyDescent="0.25">
      <c r="A28" s="53" t="s">
        <v>41</v>
      </c>
      <c r="B28" s="21"/>
      <c r="C28" s="22"/>
      <c r="D28" s="18"/>
      <c r="E28" s="18"/>
      <c r="F28" s="44"/>
      <c r="G28" s="109">
        <v>50</v>
      </c>
      <c r="H28" s="18">
        <v>60</v>
      </c>
      <c r="I28" s="18">
        <v>60</v>
      </c>
      <c r="J28" s="128"/>
      <c r="K28" s="18">
        <v>60</v>
      </c>
      <c r="L28" s="18">
        <v>60</v>
      </c>
      <c r="M28" s="18">
        <v>55</v>
      </c>
      <c r="N28" s="18">
        <v>55</v>
      </c>
      <c r="O28" s="18"/>
      <c r="P28" s="18"/>
      <c r="Q28" s="18"/>
      <c r="R28" s="26">
        <f t="shared" si="2"/>
        <v>400</v>
      </c>
    </row>
    <row r="29" spans="1:18" ht="15.75" x14ac:dyDescent="0.25">
      <c r="A29" s="53" t="s">
        <v>42</v>
      </c>
      <c r="B29" s="21"/>
      <c r="C29" s="22"/>
      <c r="D29" s="18"/>
      <c r="E29" s="18">
        <v>50</v>
      </c>
      <c r="F29" s="44"/>
      <c r="G29" s="109">
        <v>50</v>
      </c>
      <c r="H29" s="18">
        <v>50</v>
      </c>
      <c r="I29" s="18"/>
      <c r="J29" s="128"/>
      <c r="K29" s="18"/>
      <c r="L29" s="18"/>
      <c r="M29" s="18"/>
      <c r="N29" s="18"/>
      <c r="O29" s="18"/>
      <c r="P29" s="18"/>
      <c r="Q29" s="18"/>
      <c r="R29" s="26">
        <f t="shared" si="2"/>
        <v>150</v>
      </c>
    </row>
    <row r="30" spans="1:18" ht="15.75" x14ac:dyDescent="0.25">
      <c r="A30" s="53" t="s">
        <v>43</v>
      </c>
      <c r="B30" s="21"/>
      <c r="C30" s="22"/>
      <c r="D30" s="18"/>
      <c r="E30" s="18">
        <v>25</v>
      </c>
      <c r="F30" s="44"/>
      <c r="G30" s="109"/>
      <c r="H30" s="18"/>
      <c r="I30" s="18"/>
      <c r="J30" s="128"/>
      <c r="K30" s="18"/>
      <c r="L30" s="18"/>
      <c r="M30" s="18"/>
      <c r="N30" s="18"/>
      <c r="O30" s="18"/>
      <c r="P30" s="18"/>
      <c r="Q30" s="18"/>
      <c r="R30" s="26">
        <f t="shared" si="2"/>
        <v>25</v>
      </c>
    </row>
    <row r="31" spans="1:18" ht="15.75" x14ac:dyDescent="0.25">
      <c r="A31" s="12" t="s">
        <v>44</v>
      </c>
      <c r="B31" s="54"/>
      <c r="C31" s="55"/>
      <c r="D31" s="18"/>
      <c r="E31" s="18">
        <v>50</v>
      </c>
      <c r="F31" s="44"/>
      <c r="G31" s="109">
        <v>100</v>
      </c>
      <c r="H31" s="18">
        <v>100</v>
      </c>
      <c r="I31" s="18">
        <v>75</v>
      </c>
      <c r="J31" s="128"/>
      <c r="K31" s="18"/>
      <c r="L31" s="18"/>
      <c r="M31" s="18"/>
      <c r="N31" s="18"/>
      <c r="O31" s="18"/>
      <c r="P31" s="18"/>
      <c r="Q31" s="18"/>
      <c r="R31" s="19">
        <f t="shared" si="2"/>
        <v>325</v>
      </c>
    </row>
    <row r="32" spans="1:18" ht="15.75" x14ac:dyDescent="0.25">
      <c r="A32" s="53" t="s">
        <v>45</v>
      </c>
      <c r="B32" s="21"/>
      <c r="C32" s="22"/>
      <c r="D32" s="18"/>
      <c r="E32" s="18"/>
      <c r="F32" s="44"/>
      <c r="G32" s="109"/>
      <c r="H32" s="18"/>
      <c r="I32" s="18"/>
      <c r="J32" s="128"/>
      <c r="K32" s="18"/>
      <c r="L32" s="18"/>
      <c r="M32" s="18">
        <v>75</v>
      </c>
      <c r="N32" s="18">
        <v>75</v>
      </c>
      <c r="O32" s="18">
        <v>75</v>
      </c>
      <c r="P32" s="18">
        <v>75</v>
      </c>
      <c r="Q32" s="18"/>
      <c r="R32" s="26">
        <f t="shared" si="2"/>
        <v>300</v>
      </c>
    </row>
    <row r="33" spans="1:18" ht="15.75" x14ac:dyDescent="0.25">
      <c r="A33" s="53" t="s">
        <v>46</v>
      </c>
      <c r="B33" s="21"/>
      <c r="C33" s="22"/>
      <c r="D33" s="18"/>
      <c r="E33" s="18">
        <v>20</v>
      </c>
      <c r="F33" s="44"/>
      <c r="G33" s="109">
        <v>50</v>
      </c>
      <c r="H33" s="18">
        <v>50</v>
      </c>
      <c r="I33" s="18">
        <v>50</v>
      </c>
      <c r="J33" s="128"/>
      <c r="K33" s="18">
        <v>50</v>
      </c>
      <c r="L33" s="18">
        <v>50</v>
      </c>
      <c r="M33" s="18">
        <v>50</v>
      </c>
      <c r="N33" s="18">
        <v>30</v>
      </c>
      <c r="O33" s="18"/>
      <c r="P33" s="18"/>
      <c r="Q33" s="18"/>
      <c r="R33" s="26">
        <f t="shared" si="2"/>
        <v>350</v>
      </c>
    </row>
    <row r="34" spans="1:18" ht="15.75" x14ac:dyDescent="0.25">
      <c r="A34" s="53" t="s">
        <v>47</v>
      </c>
      <c r="B34" s="21"/>
      <c r="C34" s="22"/>
      <c r="D34" s="18"/>
      <c r="E34" s="18"/>
      <c r="F34" s="44"/>
      <c r="G34" s="109"/>
      <c r="H34" s="18"/>
      <c r="I34" s="18"/>
      <c r="J34" s="128"/>
      <c r="K34" s="18">
        <v>70</v>
      </c>
      <c r="L34" s="18">
        <v>50</v>
      </c>
      <c r="M34" s="18">
        <v>50</v>
      </c>
      <c r="N34" s="18"/>
      <c r="O34" s="18"/>
      <c r="P34" s="18"/>
      <c r="Q34" s="18"/>
      <c r="R34" s="26">
        <f t="shared" si="2"/>
        <v>170</v>
      </c>
    </row>
    <row r="35" spans="1:18" ht="15.75" x14ac:dyDescent="0.25">
      <c r="A35" s="53" t="s">
        <v>48</v>
      </c>
      <c r="B35" s="21"/>
      <c r="C35" s="22"/>
      <c r="D35" s="18"/>
      <c r="E35" s="18">
        <v>50</v>
      </c>
      <c r="F35" s="44"/>
      <c r="G35" s="109">
        <v>80</v>
      </c>
      <c r="H35" s="18">
        <v>80</v>
      </c>
      <c r="I35" s="18">
        <v>80</v>
      </c>
      <c r="J35" s="128"/>
      <c r="K35" s="18">
        <v>50</v>
      </c>
      <c r="L35" s="18">
        <v>35</v>
      </c>
      <c r="M35" s="18"/>
      <c r="N35" s="18"/>
      <c r="O35" s="18"/>
      <c r="P35" s="18"/>
      <c r="Q35" s="18"/>
      <c r="R35" s="26">
        <f t="shared" si="2"/>
        <v>375</v>
      </c>
    </row>
    <row r="36" spans="1:18" ht="15.75" x14ac:dyDescent="0.25">
      <c r="A36" s="53" t="s">
        <v>49</v>
      </c>
      <c r="B36" s="21"/>
      <c r="C36" s="22"/>
      <c r="D36" s="18"/>
      <c r="E36" s="18"/>
      <c r="F36" s="44"/>
      <c r="G36" s="109"/>
      <c r="H36" s="18"/>
      <c r="I36" s="18">
        <v>50</v>
      </c>
      <c r="J36" s="128"/>
      <c r="K36" s="18">
        <v>50</v>
      </c>
      <c r="L36" s="18"/>
      <c r="M36" s="18"/>
      <c r="N36" s="18"/>
      <c r="O36" s="18"/>
      <c r="P36" s="18"/>
      <c r="Q36" s="18"/>
      <c r="R36" s="26">
        <f t="shared" si="2"/>
        <v>100</v>
      </c>
    </row>
    <row r="37" spans="1:18" ht="15.75" x14ac:dyDescent="0.25">
      <c r="A37" s="53" t="s">
        <v>50</v>
      </c>
      <c r="B37" s="21"/>
      <c r="C37" s="22"/>
      <c r="D37" s="18"/>
      <c r="E37" s="18"/>
      <c r="F37" s="44"/>
      <c r="G37" s="109"/>
      <c r="H37" s="18">
        <v>25</v>
      </c>
      <c r="I37" s="18"/>
      <c r="J37" s="128"/>
      <c r="K37" s="18"/>
      <c r="L37" s="18"/>
      <c r="M37" s="18"/>
      <c r="N37" s="18"/>
      <c r="O37" s="18"/>
      <c r="P37" s="18"/>
      <c r="Q37" s="18"/>
      <c r="R37" s="26">
        <f t="shared" si="2"/>
        <v>25</v>
      </c>
    </row>
    <row r="38" spans="1:18" ht="15.75" x14ac:dyDescent="0.25">
      <c r="A38" s="56" t="s">
        <v>51</v>
      </c>
      <c r="B38" s="57"/>
      <c r="C38" s="58"/>
      <c r="D38" s="59"/>
      <c r="E38" s="59"/>
      <c r="F38" s="60"/>
      <c r="G38" s="117"/>
      <c r="H38" s="59"/>
      <c r="I38" s="59"/>
      <c r="J38" s="130"/>
      <c r="K38" s="59"/>
      <c r="L38" s="59"/>
      <c r="M38" s="59"/>
      <c r="N38" s="59"/>
      <c r="O38" s="59"/>
      <c r="P38" s="59"/>
      <c r="Q38" s="59"/>
      <c r="R38" s="61"/>
    </row>
    <row r="39" spans="1:18" ht="15.75" x14ac:dyDescent="0.25">
      <c r="A39" s="53" t="s">
        <v>52</v>
      </c>
      <c r="B39" s="21"/>
      <c r="C39" s="22"/>
      <c r="D39" s="18"/>
      <c r="E39" s="18">
        <v>25</v>
      </c>
      <c r="F39" s="44"/>
      <c r="G39" s="109">
        <v>50</v>
      </c>
      <c r="H39" s="18"/>
      <c r="I39" s="18"/>
      <c r="J39" s="128"/>
      <c r="K39" s="18"/>
      <c r="L39" s="18"/>
      <c r="M39" s="18"/>
      <c r="N39" s="18"/>
      <c r="O39" s="18"/>
      <c r="P39" s="18"/>
      <c r="Q39" s="18"/>
      <c r="R39" s="26">
        <f>SUM(D39:Q39)</f>
        <v>75</v>
      </c>
    </row>
    <row r="40" spans="1:18" ht="15.75" x14ac:dyDescent="0.25">
      <c r="A40" s="53" t="s">
        <v>53</v>
      </c>
      <c r="B40" s="21"/>
      <c r="C40" s="22"/>
      <c r="D40" s="18"/>
      <c r="E40" s="18"/>
      <c r="F40" s="44"/>
      <c r="G40" s="109"/>
      <c r="H40" s="18">
        <v>50</v>
      </c>
      <c r="I40" s="18">
        <v>50</v>
      </c>
      <c r="J40" s="128"/>
      <c r="K40" s="18">
        <v>50</v>
      </c>
      <c r="L40" s="18"/>
      <c r="M40" s="18"/>
      <c r="N40" s="18"/>
      <c r="O40" s="18"/>
      <c r="P40" s="18"/>
      <c r="Q40" s="18"/>
      <c r="R40" s="26">
        <f>SUM(D40:Q40)</f>
        <v>150</v>
      </c>
    </row>
    <row r="41" spans="1:18" ht="15.75" x14ac:dyDescent="0.25">
      <c r="A41" s="53" t="s">
        <v>54</v>
      </c>
      <c r="B41" s="21"/>
      <c r="C41" s="22"/>
      <c r="D41" s="18"/>
      <c r="E41" s="18"/>
      <c r="F41" s="44"/>
      <c r="G41" s="109">
        <v>25</v>
      </c>
      <c r="H41" s="18">
        <v>50</v>
      </c>
      <c r="I41" s="18"/>
      <c r="J41" s="128"/>
      <c r="K41" s="18"/>
      <c r="L41" s="18"/>
      <c r="M41" s="18"/>
      <c r="N41" s="18"/>
      <c r="O41" s="18"/>
      <c r="P41" s="18"/>
      <c r="Q41" s="18"/>
      <c r="R41" s="26">
        <f>SUM(D41:Q41)</f>
        <v>75</v>
      </c>
    </row>
    <row r="42" spans="1:18" ht="15.75" x14ac:dyDescent="0.25">
      <c r="A42" s="6" t="s">
        <v>55</v>
      </c>
      <c r="B42" s="62"/>
      <c r="C42" s="63"/>
      <c r="D42" s="64"/>
      <c r="E42" s="64"/>
      <c r="F42" s="65"/>
      <c r="G42" s="118"/>
      <c r="H42" s="64"/>
      <c r="I42" s="64"/>
      <c r="J42" s="128"/>
      <c r="K42" s="64"/>
      <c r="L42" s="64"/>
      <c r="M42" s="64"/>
      <c r="N42" s="64"/>
      <c r="O42" s="64"/>
      <c r="P42" s="64"/>
      <c r="Q42" s="64"/>
      <c r="R42" s="38"/>
    </row>
    <row r="43" spans="1:18" ht="15.75" x14ac:dyDescent="0.25">
      <c r="A43" s="39" t="s">
        <v>23</v>
      </c>
      <c r="B43" s="49"/>
      <c r="C43" s="50"/>
      <c r="D43" s="51"/>
      <c r="E43" s="51"/>
      <c r="F43" s="52"/>
      <c r="G43" s="116"/>
      <c r="H43" s="51"/>
      <c r="I43" s="51"/>
      <c r="J43" s="128"/>
      <c r="K43" s="51"/>
      <c r="L43" s="51"/>
      <c r="M43" s="51"/>
      <c r="N43" s="51"/>
      <c r="O43" s="51"/>
      <c r="P43" s="51"/>
      <c r="Q43" s="51"/>
      <c r="R43" s="43"/>
    </row>
    <row r="44" spans="1:18" ht="15.75" x14ac:dyDescent="0.25">
      <c r="A44" s="12" t="s">
        <v>56</v>
      </c>
      <c r="B44" s="13">
        <v>250</v>
      </c>
      <c r="C44" s="14"/>
      <c r="D44" s="28">
        <v>80</v>
      </c>
      <c r="E44" s="66">
        <v>80</v>
      </c>
      <c r="F44" s="67"/>
      <c r="G44" s="119">
        <v>70</v>
      </c>
      <c r="H44" s="30"/>
      <c r="I44" s="30"/>
      <c r="J44" s="129"/>
      <c r="K44" s="30"/>
      <c r="L44" s="30"/>
      <c r="M44" s="30"/>
      <c r="N44" s="30"/>
      <c r="O44" s="30"/>
      <c r="P44" s="30"/>
      <c r="Q44" s="30"/>
      <c r="R44" s="26">
        <f>SUM(D44:Q44)</f>
        <v>230</v>
      </c>
    </row>
    <row r="45" spans="1:18" ht="15.75" x14ac:dyDescent="0.25">
      <c r="A45" s="39" t="s">
        <v>57</v>
      </c>
      <c r="B45" s="49"/>
      <c r="C45" s="50"/>
      <c r="D45" s="51"/>
      <c r="E45" s="51"/>
      <c r="F45" s="52"/>
      <c r="G45" s="116"/>
      <c r="H45" s="51"/>
      <c r="I45" s="51"/>
      <c r="J45" s="128"/>
      <c r="K45" s="51"/>
      <c r="L45" s="51"/>
      <c r="M45" s="51"/>
      <c r="N45" s="51"/>
      <c r="O45" s="51"/>
      <c r="P45" s="51"/>
      <c r="Q45" s="51"/>
      <c r="R45" s="43"/>
    </row>
    <row r="46" spans="1:18" ht="15.75" x14ac:dyDescent="0.25">
      <c r="A46" s="27" t="s">
        <v>58</v>
      </c>
      <c r="B46" s="13"/>
      <c r="C46" s="14"/>
      <c r="D46" s="23">
        <v>51</v>
      </c>
      <c r="E46" s="23">
        <v>40</v>
      </c>
      <c r="F46" s="24"/>
      <c r="G46" s="110"/>
      <c r="H46" s="25"/>
      <c r="I46" s="25"/>
      <c r="J46" s="128"/>
      <c r="K46" s="25"/>
      <c r="L46" s="25"/>
      <c r="M46" s="25"/>
      <c r="N46" s="25"/>
      <c r="O46" s="25"/>
      <c r="P46" s="25"/>
      <c r="Q46" s="25"/>
      <c r="R46" s="26">
        <f t="shared" ref="R46:R52" si="3">SUM(D46:Q46)</f>
        <v>91</v>
      </c>
    </row>
    <row r="47" spans="1:18" ht="15.75" x14ac:dyDescent="0.25">
      <c r="A47" s="27" t="s">
        <v>59</v>
      </c>
      <c r="B47" s="13"/>
      <c r="C47" s="14"/>
      <c r="D47" s="23"/>
      <c r="E47" s="23">
        <v>10</v>
      </c>
      <c r="F47" s="24"/>
      <c r="G47" s="110"/>
      <c r="H47" s="25"/>
      <c r="I47" s="25"/>
      <c r="J47" s="128"/>
      <c r="K47" s="25"/>
      <c r="L47" s="25"/>
      <c r="M47" s="25"/>
      <c r="N47" s="25"/>
      <c r="O47" s="25"/>
      <c r="P47" s="25"/>
      <c r="Q47" s="25"/>
      <c r="R47" s="26">
        <f t="shared" si="3"/>
        <v>10</v>
      </c>
    </row>
    <row r="48" spans="1:18" ht="15.75" x14ac:dyDescent="0.25">
      <c r="A48" s="27" t="s">
        <v>60</v>
      </c>
      <c r="B48" s="13">
        <v>40</v>
      </c>
      <c r="C48" s="14"/>
      <c r="D48" s="23">
        <v>30</v>
      </c>
      <c r="E48" s="23">
        <v>10</v>
      </c>
      <c r="F48" s="24"/>
      <c r="G48" s="110"/>
      <c r="H48" s="25"/>
      <c r="I48" s="25"/>
      <c r="J48" s="128"/>
      <c r="K48" s="25"/>
      <c r="L48" s="25"/>
      <c r="M48" s="25"/>
      <c r="N48" s="25"/>
      <c r="O48" s="25"/>
      <c r="P48" s="25"/>
      <c r="Q48" s="25"/>
      <c r="R48" s="26">
        <f t="shared" si="3"/>
        <v>40</v>
      </c>
    </row>
    <row r="49" spans="1:18" ht="15.75" x14ac:dyDescent="0.25">
      <c r="A49" s="20" t="s">
        <v>61</v>
      </c>
      <c r="B49" s="21">
        <v>175</v>
      </c>
      <c r="C49" s="22"/>
      <c r="D49" s="23"/>
      <c r="E49" s="23"/>
      <c r="F49" s="24"/>
      <c r="G49" s="109"/>
      <c r="H49" s="18">
        <v>70</v>
      </c>
      <c r="I49" s="25">
        <v>80</v>
      </c>
      <c r="J49" s="128"/>
      <c r="K49" s="25">
        <v>75</v>
      </c>
      <c r="L49" s="25"/>
      <c r="M49" s="18"/>
      <c r="N49" s="25"/>
      <c r="O49" s="25"/>
      <c r="P49" s="25"/>
      <c r="Q49" s="25"/>
      <c r="R49" s="26">
        <f t="shared" si="3"/>
        <v>225</v>
      </c>
    </row>
    <row r="50" spans="1:18" ht="15.75" x14ac:dyDescent="0.25">
      <c r="A50" s="27" t="s">
        <v>62</v>
      </c>
      <c r="B50" s="13"/>
      <c r="C50" s="14"/>
      <c r="D50" s="23"/>
      <c r="E50" s="23">
        <v>8</v>
      </c>
      <c r="F50" s="24"/>
      <c r="G50" s="110"/>
      <c r="H50" s="25"/>
      <c r="I50" s="25"/>
      <c r="J50" s="128"/>
      <c r="K50" s="25"/>
      <c r="L50" s="25"/>
      <c r="M50" s="25"/>
      <c r="N50" s="25"/>
      <c r="O50" s="25"/>
      <c r="P50" s="25"/>
      <c r="Q50" s="25"/>
      <c r="R50" s="26">
        <f t="shared" si="3"/>
        <v>8</v>
      </c>
    </row>
    <row r="51" spans="1:18" ht="15.75" x14ac:dyDescent="0.25">
      <c r="A51" s="27" t="s">
        <v>63</v>
      </c>
      <c r="B51" s="13">
        <v>25</v>
      </c>
      <c r="C51" s="14"/>
      <c r="D51" s="23">
        <v>25</v>
      </c>
      <c r="E51" s="23"/>
      <c r="F51" s="24"/>
      <c r="G51" s="110"/>
      <c r="H51" s="25"/>
      <c r="I51" s="25"/>
      <c r="J51" s="128"/>
      <c r="K51" s="25"/>
      <c r="L51" s="25"/>
      <c r="M51" s="25"/>
      <c r="N51" s="25"/>
      <c r="O51" s="25"/>
      <c r="P51" s="25"/>
      <c r="Q51" s="25"/>
      <c r="R51" s="26">
        <f t="shared" si="3"/>
        <v>25</v>
      </c>
    </row>
    <row r="52" spans="1:18" ht="15.75" x14ac:dyDescent="0.25">
      <c r="A52" s="27" t="s">
        <v>64</v>
      </c>
      <c r="B52" s="68"/>
      <c r="C52" s="69"/>
      <c r="D52" s="70"/>
      <c r="E52" s="70">
        <v>40</v>
      </c>
      <c r="F52" s="71"/>
      <c r="G52" s="120">
        <v>40</v>
      </c>
      <c r="H52" s="25">
        <v>20</v>
      </c>
      <c r="I52" s="25"/>
      <c r="J52" s="128"/>
      <c r="K52" s="25"/>
      <c r="L52" s="25"/>
      <c r="M52" s="25"/>
      <c r="N52" s="25"/>
      <c r="O52" s="25"/>
      <c r="P52" s="25"/>
      <c r="Q52" s="25"/>
      <c r="R52" s="26">
        <f t="shared" si="3"/>
        <v>100</v>
      </c>
    </row>
    <row r="53" spans="1:18" ht="15.75" x14ac:dyDescent="0.25">
      <c r="A53" s="39" t="s">
        <v>65</v>
      </c>
      <c r="B53" s="72"/>
      <c r="C53" s="73"/>
      <c r="D53" s="74"/>
      <c r="E53" s="74"/>
      <c r="F53" s="75"/>
      <c r="G53" s="121"/>
      <c r="H53" s="51"/>
      <c r="I53" s="51"/>
      <c r="J53" s="128"/>
      <c r="K53" s="51"/>
      <c r="L53" s="51"/>
      <c r="M53" s="51"/>
      <c r="N53" s="51"/>
      <c r="O53" s="51"/>
      <c r="P53" s="51"/>
      <c r="Q53" s="51"/>
      <c r="R53" s="43"/>
    </row>
    <row r="54" spans="1:18" ht="15.75" x14ac:dyDescent="0.25">
      <c r="A54" s="53" t="s">
        <v>66</v>
      </c>
      <c r="B54" s="76"/>
      <c r="C54" s="77"/>
      <c r="D54" s="70"/>
      <c r="E54" s="70">
        <v>10</v>
      </c>
      <c r="F54" s="71"/>
      <c r="G54" s="120"/>
      <c r="H54" s="25"/>
      <c r="I54" s="25"/>
      <c r="J54" s="128"/>
      <c r="K54" s="25"/>
      <c r="L54" s="25"/>
      <c r="M54" s="25"/>
      <c r="N54" s="25"/>
      <c r="O54" s="25"/>
      <c r="P54" s="25"/>
      <c r="Q54" s="25"/>
      <c r="R54" s="26">
        <f t="shared" ref="R54:R76" si="4">SUM(D54:Q54)</f>
        <v>10</v>
      </c>
    </row>
    <row r="55" spans="1:18" ht="15.75" x14ac:dyDescent="0.25">
      <c r="A55" s="27" t="s">
        <v>67</v>
      </c>
      <c r="B55" s="76"/>
      <c r="C55" s="77"/>
      <c r="D55" s="70"/>
      <c r="E55" s="70"/>
      <c r="F55" s="71"/>
      <c r="G55" s="120">
        <v>10</v>
      </c>
      <c r="H55" s="25">
        <v>10</v>
      </c>
      <c r="I55" s="25"/>
      <c r="J55" s="128"/>
      <c r="K55" s="25"/>
      <c r="L55" s="25"/>
      <c r="M55" s="25"/>
      <c r="N55" s="25"/>
      <c r="O55" s="25"/>
      <c r="P55" s="25"/>
      <c r="Q55" s="25"/>
      <c r="R55" s="26">
        <f t="shared" si="4"/>
        <v>20</v>
      </c>
    </row>
    <row r="56" spans="1:18" ht="15.75" x14ac:dyDescent="0.25">
      <c r="A56" s="20" t="s">
        <v>68</v>
      </c>
      <c r="B56" s="76"/>
      <c r="C56" s="77"/>
      <c r="D56" s="78"/>
      <c r="E56" s="78">
        <v>20</v>
      </c>
      <c r="F56" s="79"/>
      <c r="G56" s="122"/>
      <c r="H56" s="18"/>
      <c r="I56" s="25"/>
      <c r="J56" s="128"/>
      <c r="K56" s="25"/>
      <c r="L56" s="25"/>
      <c r="M56" s="25"/>
      <c r="N56" s="25"/>
      <c r="O56" s="25"/>
      <c r="P56" s="25"/>
      <c r="Q56" s="25"/>
      <c r="R56" s="26">
        <f t="shared" si="4"/>
        <v>20</v>
      </c>
    </row>
    <row r="57" spans="1:18" ht="15.75" x14ac:dyDescent="0.25">
      <c r="A57" s="20" t="s">
        <v>69</v>
      </c>
      <c r="B57" s="76"/>
      <c r="C57" s="77"/>
      <c r="D57" s="70">
        <v>20</v>
      </c>
      <c r="E57" s="78">
        <v>25</v>
      </c>
      <c r="F57" s="79"/>
      <c r="G57" s="122"/>
      <c r="H57" s="18"/>
      <c r="I57" s="25"/>
      <c r="J57" s="128"/>
      <c r="K57" s="25"/>
      <c r="L57" s="25"/>
      <c r="M57" s="25"/>
      <c r="N57" s="25"/>
      <c r="O57" s="25"/>
      <c r="P57" s="25"/>
      <c r="Q57" s="25"/>
      <c r="R57" s="26">
        <f t="shared" si="4"/>
        <v>45</v>
      </c>
    </row>
    <row r="58" spans="1:18" ht="15.75" x14ac:dyDescent="0.25">
      <c r="A58" s="20" t="s">
        <v>70</v>
      </c>
      <c r="B58" s="76"/>
      <c r="C58" s="77"/>
      <c r="D58" s="70"/>
      <c r="E58" s="78">
        <v>10</v>
      </c>
      <c r="F58" s="79"/>
      <c r="G58" s="122"/>
      <c r="H58" s="18"/>
      <c r="I58" s="25"/>
      <c r="J58" s="128"/>
      <c r="K58" s="25"/>
      <c r="L58" s="25"/>
      <c r="M58" s="25"/>
      <c r="N58" s="25"/>
      <c r="O58" s="25"/>
      <c r="P58" s="25"/>
      <c r="Q58" s="25"/>
      <c r="R58" s="26">
        <f t="shared" si="4"/>
        <v>10</v>
      </c>
    </row>
    <row r="59" spans="1:18" ht="15.75" x14ac:dyDescent="0.25">
      <c r="A59" s="20" t="s">
        <v>71</v>
      </c>
      <c r="B59" s="76"/>
      <c r="C59" s="77"/>
      <c r="D59" s="70">
        <v>15</v>
      </c>
      <c r="E59" s="78"/>
      <c r="F59" s="79"/>
      <c r="G59" s="122"/>
      <c r="H59" s="18"/>
      <c r="I59" s="25"/>
      <c r="J59" s="128"/>
      <c r="K59" s="25"/>
      <c r="L59" s="25"/>
      <c r="M59" s="25"/>
      <c r="N59" s="25"/>
      <c r="O59" s="25"/>
      <c r="P59" s="25"/>
      <c r="Q59" s="25"/>
      <c r="R59" s="26">
        <f t="shared" si="4"/>
        <v>15</v>
      </c>
    </row>
    <row r="60" spans="1:18" ht="15.75" x14ac:dyDescent="0.25">
      <c r="A60" s="20" t="s">
        <v>72</v>
      </c>
      <c r="B60" s="76"/>
      <c r="C60" s="77"/>
      <c r="D60" s="78"/>
      <c r="E60" s="78">
        <v>20</v>
      </c>
      <c r="F60" s="79"/>
      <c r="G60" s="122"/>
      <c r="H60" s="18"/>
      <c r="I60" s="25"/>
      <c r="J60" s="128"/>
      <c r="K60" s="25"/>
      <c r="L60" s="25"/>
      <c r="M60" s="25"/>
      <c r="N60" s="25"/>
      <c r="O60" s="25"/>
      <c r="P60" s="25"/>
      <c r="Q60" s="25"/>
      <c r="R60" s="26">
        <f t="shared" si="4"/>
        <v>20</v>
      </c>
    </row>
    <row r="61" spans="1:18" ht="15.75" x14ac:dyDescent="0.25">
      <c r="A61" s="20" t="s">
        <v>73</v>
      </c>
      <c r="B61" s="76"/>
      <c r="C61" s="77"/>
      <c r="D61" s="78"/>
      <c r="E61" s="78">
        <v>30</v>
      </c>
      <c r="F61" s="79"/>
      <c r="G61" s="122">
        <v>75</v>
      </c>
      <c r="H61" s="18">
        <v>75</v>
      </c>
      <c r="I61" s="25"/>
      <c r="J61" s="128"/>
      <c r="K61" s="25"/>
      <c r="L61" s="25"/>
      <c r="M61" s="25"/>
      <c r="N61" s="25"/>
      <c r="O61" s="25"/>
      <c r="P61" s="25"/>
      <c r="Q61" s="25"/>
      <c r="R61" s="26">
        <f t="shared" si="4"/>
        <v>180</v>
      </c>
    </row>
    <row r="62" spans="1:18" ht="15.75" x14ac:dyDescent="0.25">
      <c r="A62" s="20" t="s">
        <v>74</v>
      </c>
      <c r="B62" s="76"/>
      <c r="C62" s="77"/>
      <c r="D62" s="70"/>
      <c r="E62" s="78">
        <v>10</v>
      </c>
      <c r="F62" s="79"/>
      <c r="G62" s="122"/>
      <c r="H62" s="18"/>
      <c r="I62" s="25"/>
      <c r="J62" s="128"/>
      <c r="K62" s="25"/>
      <c r="L62" s="25"/>
      <c r="M62" s="25"/>
      <c r="N62" s="25"/>
      <c r="O62" s="25"/>
      <c r="P62" s="25"/>
      <c r="Q62" s="25"/>
      <c r="R62" s="26">
        <f t="shared" si="4"/>
        <v>10</v>
      </c>
    </row>
    <row r="63" spans="1:18" ht="15.75" x14ac:dyDescent="0.25">
      <c r="A63" s="20" t="s">
        <v>75</v>
      </c>
      <c r="B63" s="76"/>
      <c r="C63" s="77"/>
      <c r="D63" s="70"/>
      <c r="E63" s="78">
        <v>15</v>
      </c>
      <c r="F63" s="79"/>
      <c r="G63" s="122"/>
      <c r="H63" s="18"/>
      <c r="I63" s="25"/>
      <c r="J63" s="128"/>
      <c r="K63" s="25"/>
      <c r="L63" s="25"/>
      <c r="M63" s="25"/>
      <c r="N63" s="25"/>
      <c r="O63" s="25"/>
      <c r="P63" s="25"/>
      <c r="Q63" s="25"/>
      <c r="R63" s="26">
        <f t="shared" si="4"/>
        <v>15</v>
      </c>
    </row>
    <row r="64" spans="1:18" ht="15.75" x14ac:dyDescent="0.25">
      <c r="A64" s="20" t="s">
        <v>76</v>
      </c>
      <c r="B64" s="76"/>
      <c r="C64" s="77"/>
      <c r="D64" s="78"/>
      <c r="E64" s="78">
        <v>25</v>
      </c>
      <c r="F64" s="79"/>
      <c r="G64" s="122">
        <v>25</v>
      </c>
      <c r="H64" s="18">
        <v>30</v>
      </c>
      <c r="I64" s="25"/>
      <c r="J64" s="128"/>
      <c r="K64" s="25"/>
      <c r="L64" s="25"/>
      <c r="M64" s="25"/>
      <c r="N64" s="25"/>
      <c r="O64" s="25"/>
      <c r="P64" s="25"/>
      <c r="Q64" s="25"/>
      <c r="R64" s="26">
        <f t="shared" si="4"/>
        <v>80</v>
      </c>
    </row>
    <row r="65" spans="1:18" ht="15.75" x14ac:dyDescent="0.25">
      <c r="A65" s="20" t="s">
        <v>77</v>
      </c>
      <c r="B65" s="76"/>
      <c r="C65" s="77"/>
      <c r="D65" s="78"/>
      <c r="E65" s="78">
        <v>25</v>
      </c>
      <c r="F65" s="79"/>
      <c r="G65" s="122">
        <v>25</v>
      </c>
      <c r="H65" s="18"/>
      <c r="I65" s="25"/>
      <c r="J65" s="128"/>
      <c r="K65" s="25"/>
      <c r="L65" s="25"/>
      <c r="M65" s="25"/>
      <c r="N65" s="25"/>
      <c r="O65" s="25"/>
      <c r="P65" s="25"/>
      <c r="Q65" s="25"/>
      <c r="R65" s="26">
        <f t="shared" si="4"/>
        <v>50</v>
      </c>
    </row>
    <row r="66" spans="1:18" ht="15.75" x14ac:dyDescent="0.25">
      <c r="A66" s="20" t="s">
        <v>78</v>
      </c>
      <c r="B66" s="76"/>
      <c r="C66" s="77"/>
      <c r="D66" s="78"/>
      <c r="E66" s="78">
        <v>28</v>
      </c>
      <c r="F66" s="79"/>
      <c r="G66" s="122"/>
      <c r="H66" s="18"/>
      <c r="I66" s="25"/>
      <c r="J66" s="128"/>
      <c r="K66" s="25"/>
      <c r="L66" s="25"/>
      <c r="M66" s="25"/>
      <c r="N66" s="25"/>
      <c r="O66" s="25"/>
      <c r="P66" s="25"/>
      <c r="Q66" s="25"/>
      <c r="R66" s="26">
        <f t="shared" si="4"/>
        <v>28</v>
      </c>
    </row>
    <row r="67" spans="1:18" ht="15.75" x14ac:dyDescent="0.25">
      <c r="A67" s="20" t="s">
        <v>79</v>
      </c>
      <c r="B67" s="76"/>
      <c r="C67" s="77"/>
      <c r="D67" s="78"/>
      <c r="E67" s="78">
        <v>25</v>
      </c>
      <c r="F67" s="79"/>
      <c r="G67" s="122">
        <v>25</v>
      </c>
      <c r="H67" s="18"/>
      <c r="I67" s="25"/>
      <c r="J67" s="128"/>
      <c r="K67" s="25"/>
      <c r="L67" s="25"/>
      <c r="M67" s="25"/>
      <c r="N67" s="25"/>
      <c r="O67" s="25"/>
      <c r="P67" s="25"/>
      <c r="Q67" s="25"/>
      <c r="R67" s="26">
        <f t="shared" si="4"/>
        <v>50</v>
      </c>
    </row>
    <row r="68" spans="1:18" ht="15.75" x14ac:dyDescent="0.25">
      <c r="A68" s="20" t="s">
        <v>80</v>
      </c>
      <c r="B68" s="76"/>
      <c r="C68" s="77"/>
      <c r="D68" s="70"/>
      <c r="E68" s="78"/>
      <c r="F68" s="79"/>
      <c r="G68" s="122">
        <v>20</v>
      </c>
      <c r="H68" s="18">
        <v>20</v>
      </c>
      <c r="I68" s="25"/>
      <c r="J68" s="128"/>
      <c r="K68" s="25"/>
      <c r="L68" s="25"/>
      <c r="M68" s="25"/>
      <c r="N68" s="25"/>
      <c r="O68" s="25"/>
      <c r="P68" s="25"/>
      <c r="Q68" s="25"/>
      <c r="R68" s="26">
        <f t="shared" si="4"/>
        <v>40</v>
      </c>
    </row>
    <row r="69" spans="1:18" ht="15.75" x14ac:dyDescent="0.25">
      <c r="A69" s="20" t="s">
        <v>81</v>
      </c>
      <c r="B69" s="76"/>
      <c r="C69" s="77"/>
      <c r="D69" s="78"/>
      <c r="E69" s="78">
        <v>15</v>
      </c>
      <c r="F69" s="79"/>
      <c r="G69" s="122"/>
      <c r="H69" s="18"/>
      <c r="I69" s="25"/>
      <c r="J69" s="128"/>
      <c r="K69" s="25"/>
      <c r="L69" s="25"/>
      <c r="M69" s="25"/>
      <c r="N69" s="25"/>
      <c r="O69" s="25"/>
      <c r="P69" s="25"/>
      <c r="Q69" s="25"/>
      <c r="R69" s="26">
        <f t="shared" si="4"/>
        <v>15</v>
      </c>
    </row>
    <row r="70" spans="1:18" ht="15.75" x14ac:dyDescent="0.25">
      <c r="A70" s="20" t="s">
        <v>82</v>
      </c>
      <c r="B70" s="76"/>
      <c r="C70" s="77"/>
      <c r="D70" s="70"/>
      <c r="E70" s="78">
        <v>10</v>
      </c>
      <c r="F70" s="79"/>
      <c r="G70" s="122"/>
      <c r="H70" s="18"/>
      <c r="I70" s="25"/>
      <c r="J70" s="128"/>
      <c r="K70" s="25"/>
      <c r="L70" s="25"/>
      <c r="M70" s="25"/>
      <c r="N70" s="25"/>
      <c r="O70" s="25"/>
      <c r="P70" s="25"/>
      <c r="Q70" s="25"/>
      <c r="R70" s="26">
        <f t="shared" si="4"/>
        <v>10</v>
      </c>
    </row>
    <row r="71" spans="1:18" ht="15.75" x14ac:dyDescent="0.25">
      <c r="A71" s="20" t="s">
        <v>83</v>
      </c>
      <c r="B71" s="76"/>
      <c r="C71" s="77"/>
      <c r="D71" s="70">
        <v>19</v>
      </c>
      <c r="E71" s="78"/>
      <c r="F71" s="79"/>
      <c r="G71" s="122"/>
      <c r="H71" s="18"/>
      <c r="I71" s="25"/>
      <c r="J71" s="128"/>
      <c r="K71" s="25"/>
      <c r="L71" s="25"/>
      <c r="M71" s="25"/>
      <c r="N71" s="25"/>
      <c r="O71" s="25"/>
      <c r="P71" s="25"/>
      <c r="Q71" s="25"/>
      <c r="R71" s="26">
        <f t="shared" si="4"/>
        <v>19</v>
      </c>
    </row>
    <row r="72" spans="1:18" ht="15.75" x14ac:dyDescent="0.25">
      <c r="A72" s="27" t="s">
        <v>84</v>
      </c>
      <c r="B72" s="76"/>
      <c r="C72" s="77"/>
      <c r="D72" s="70"/>
      <c r="E72" s="78">
        <v>25</v>
      </c>
      <c r="F72" s="79"/>
      <c r="G72" s="122">
        <v>25</v>
      </c>
      <c r="H72" s="18"/>
      <c r="I72" s="25"/>
      <c r="J72" s="128"/>
      <c r="K72" s="25"/>
      <c r="L72" s="25"/>
      <c r="M72" s="25"/>
      <c r="N72" s="25"/>
      <c r="O72" s="25"/>
      <c r="P72" s="25"/>
      <c r="Q72" s="25"/>
      <c r="R72" s="26">
        <f t="shared" si="4"/>
        <v>50</v>
      </c>
    </row>
    <row r="73" spans="1:18" ht="15.75" x14ac:dyDescent="0.25">
      <c r="A73" s="27" t="s">
        <v>102</v>
      </c>
      <c r="B73" s="76"/>
      <c r="C73" s="77"/>
      <c r="D73" s="78"/>
      <c r="E73" s="78">
        <v>20</v>
      </c>
      <c r="F73" s="79"/>
      <c r="G73" s="122">
        <v>15</v>
      </c>
      <c r="H73" s="18"/>
      <c r="I73" s="25"/>
      <c r="J73" s="128"/>
      <c r="K73" s="25"/>
      <c r="L73" s="25"/>
      <c r="M73" s="25"/>
      <c r="N73" s="25"/>
      <c r="O73" s="25"/>
      <c r="P73" s="25"/>
      <c r="Q73" s="25"/>
      <c r="R73" s="26">
        <f t="shared" si="4"/>
        <v>35</v>
      </c>
    </row>
    <row r="74" spans="1:18" ht="15.75" x14ac:dyDescent="0.25">
      <c r="A74" s="20" t="s">
        <v>85</v>
      </c>
      <c r="B74" s="76"/>
      <c r="C74" s="77"/>
      <c r="D74" s="70"/>
      <c r="E74" s="78">
        <v>25</v>
      </c>
      <c r="F74" s="80"/>
      <c r="G74" s="109">
        <v>25</v>
      </c>
      <c r="H74" s="18"/>
      <c r="I74" s="25"/>
      <c r="J74" s="128"/>
      <c r="K74" s="25"/>
      <c r="L74" s="25"/>
      <c r="M74" s="25"/>
      <c r="N74" s="25"/>
      <c r="O74" s="25"/>
      <c r="P74" s="25"/>
      <c r="Q74" s="25"/>
      <c r="R74" s="26">
        <f t="shared" si="4"/>
        <v>50</v>
      </c>
    </row>
    <row r="75" spans="1:18" ht="15.75" x14ac:dyDescent="0.25">
      <c r="A75" s="81" t="s">
        <v>86</v>
      </c>
      <c r="B75" s="76"/>
      <c r="C75" s="77"/>
      <c r="D75" s="78"/>
      <c r="E75" s="78">
        <v>20</v>
      </c>
      <c r="F75" s="79"/>
      <c r="G75" s="122">
        <v>20</v>
      </c>
      <c r="H75" s="18"/>
      <c r="I75" s="25"/>
      <c r="J75" s="128"/>
      <c r="K75" s="25"/>
      <c r="L75" s="25"/>
      <c r="M75" s="25"/>
      <c r="N75" s="25"/>
      <c r="O75" s="25"/>
      <c r="P75" s="25"/>
      <c r="Q75" s="25"/>
      <c r="R75" s="26">
        <f t="shared" si="4"/>
        <v>40</v>
      </c>
    </row>
    <row r="76" spans="1:18" ht="15.75" x14ac:dyDescent="0.25">
      <c r="A76" s="81" t="s">
        <v>87</v>
      </c>
      <c r="B76" s="76"/>
      <c r="C76" s="77"/>
      <c r="D76" s="78"/>
      <c r="E76" s="78">
        <v>15</v>
      </c>
      <c r="F76" s="79"/>
      <c r="G76" s="122">
        <v>15</v>
      </c>
      <c r="H76" s="18"/>
      <c r="I76" s="25"/>
      <c r="J76" s="128"/>
      <c r="K76" s="25"/>
      <c r="L76" s="25"/>
      <c r="M76" s="25"/>
      <c r="N76" s="25"/>
      <c r="O76" s="25"/>
      <c r="P76" s="25"/>
      <c r="Q76" s="25"/>
      <c r="R76" s="26">
        <f t="shared" si="4"/>
        <v>30</v>
      </c>
    </row>
    <row r="77" spans="1:18" ht="15.75" x14ac:dyDescent="0.25">
      <c r="A77" s="6" t="s">
        <v>88</v>
      </c>
      <c r="B77" s="82"/>
      <c r="C77" s="82"/>
      <c r="D77" s="83"/>
      <c r="E77" s="83"/>
      <c r="F77" s="84"/>
      <c r="G77" s="123"/>
      <c r="H77" s="64"/>
      <c r="I77" s="64"/>
      <c r="J77" s="128"/>
      <c r="K77" s="64"/>
      <c r="L77" s="64"/>
      <c r="M77" s="64"/>
      <c r="N77" s="64"/>
      <c r="O77" s="64"/>
      <c r="P77" s="64"/>
      <c r="Q77" s="64"/>
      <c r="R77" s="61"/>
    </row>
    <row r="78" spans="1:18" ht="15.75" x14ac:dyDescent="0.25">
      <c r="A78" s="27" t="s">
        <v>89</v>
      </c>
      <c r="B78" s="21">
        <v>52</v>
      </c>
      <c r="C78" s="22"/>
      <c r="D78" s="18"/>
      <c r="E78" s="18">
        <v>40</v>
      </c>
      <c r="F78" s="44"/>
      <c r="G78" s="109"/>
      <c r="H78" s="18">
        <v>40</v>
      </c>
      <c r="I78" s="25">
        <v>45</v>
      </c>
      <c r="J78" s="128"/>
      <c r="K78" s="25"/>
      <c r="L78" s="25"/>
      <c r="M78" s="25"/>
      <c r="N78" s="25"/>
      <c r="O78" s="25"/>
      <c r="P78" s="25"/>
      <c r="Q78" s="25"/>
      <c r="R78" s="26">
        <f>SUM(D78:Q78)</f>
        <v>125</v>
      </c>
    </row>
    <row r="79" spans="1:18" ht="15.75" x14ac:dyDescent="0.25">
      <c r="A79" s="12" t="s">
        <v>90</v>
      </c>
      <c r="B79" s="85"/>
      <c r="C79" s="86"/>
      <c r="D79" s="23"/>
      <c r="E79" s="23">
        <v>20</v>
      </c>
      <c r="F79" s="24"/>
      <c r="G79" s="110">
        <v>14</v>
      </c>
      <c r="H79" s="25"/>
      <c r="I79" s="25"/>
      <c r="J79" s="128"/>
      <c r="K79" s="25"/>
      <c r="L79" s="25"/>
      <c r="M79" s="25"/>
      <c r="N79" s="25"/>
      <c r="O79" s="25"/>
      <c r="P79" s="25"/>
      <c r="Q79" s="25"/>
      <c r="R79" s="26">
        <f>SUM(D79:Q79)</f>
        <v>34</v>
      </c>
    </row>
    <row r="80" spans="1:18" ht="15.75" x14ac:dyDescent="0.25">
      <c r="A80" s="12" t="s">
        <v>91</v>
      </c>
      <c r="B80" s="85"/>
      <c r="C80" s="86"/>
      <c r="D80" s="23">
        <v>25</v>
      </c>
      <c r="E80" s="23">
        <v>8</v>
      </c>
      <c r="F80" s="24"/>
      <c r="G80" s="110"/>
      <c r="H80" s="25"/>
      <c r="I80" s="25"/>
      <c r="J80" s="128"/>
      <c r="K80" s="25"/>
      <c r="L80" s="25"/>
      <c r="M80" s="25"/>
      <c r="N80" s="25"/>
      <c r="O80" s="25"/>
      <c r="P80" s="25"/>
      <c r="Q80" s="25"/>
      <c r="R80" s="26">
        <f>SUM(D80:Q80)</f>
        <v>33</v>
      </c>
    </row>
    <row r="81" spans="1:18" ht="15.75" x14ac:dyDescent="0.25">
      <c r="A81" s="12" t="s">
        <v>92</v>
      </c>
      <c r="B81" s="85"/>
      <c r="C81" s="86"/>
      <c r="D81" s="23"/>
      <c r="E81" s="23">
        <v>10</v>
      </c>
      <c r="F81" s="24"/>
      <c r="G81" s="110">
        <v>14</v>
      </c>
      <c r="H81" s="25"/>
      <c r="I81" s="25"/>
      <c r="J81" s="128"/>
      <c r="K81" s="25"/>
      <c r="L81" s="25"/>
      <c r="M81" s="25"/>
      <c r="N81" s="25"/>
      <c r="O81" s="25"/>
      <c r="P81" s="25"/>
      <c r="Q81" s="25"/>
      <c r="R81" s="26">
        <f>SUM(D81:Q81)</f>
        <v>24</v>
      </c>
    </row>
    <row r="82" spans="1:18" ht="15.75" x14ac:dyDescent="0.25">
      <c r="A82" s="6" t="s">
        <v>93</v>
      </c>
      <c r="B82" s="62"/>
      <c r="C82" s="63"/>
      <c r="D82" s="64"/>
      <c r="E82" s="64"/>
      <c r="F82" s="65"/>
      <c r="G82" s="118"/>
      <c r="H82" s="64"/>
      <c r="I82" s="64"/>
      <c r="J82" s="128"/>
      <c r="K82" s="64"/>
      <c r="L82" s="64"/>
      <c r="M82" s="64"/>
      <c r="N82" s="64"/>
      <c r="O82" s="64"/>
      <c r="P82" s="64"/>
      <c r="Q82" s="64"/>
      <c r="R82" s="61"/>
    </row>
    <row r="83" spans="1:18" ht="15.75" x14ac:dyDescent="0.25">
      <c r="A83" s="87" t="s">
        <v>94</v>
      </c>
      <c r="B83" s="21">
        <v>257</v>
      </c>
      <c r="C83" s="21"/>
      <c r="D83" s="18"/>
      <c r="E83" s="18">
        <v>102</v>
      </c>
      <c r="F83" s="44"/>
      <c r="G83" s="109">
        <v>102</v>
      </c>
      <c r="H83" s="18">
        <v>102</v>
      </c>
      <c r="I83" s="25"/>
      <c r="J83" s="128"/>
      <c r="K83" s="25"/>
      <c r="L83" s="25"/>
      <c r="M83" s="25"/>
      <c r="N83" s="25"/>
      <c r="O83" s="25"/>
      <c r="P83" s="25"/>
      <c r="Q83" s="25"/>
      <c r="R83" s="26">
        <f t="shared" ref="R83:R87" si="5">SUM(D83:Q83)</f>
        <v>306</v>
      </c>
    </row>
    <row r="84" spans="1:18" ht="15.75" x14ac:dyDescent="0.25">
      <c r="A84" s="87" t="s">
        <v>95</v>
      </c>
      <c r="B84" s="21">
        <v>127</v>
      </c>
      <c r="C84" s="22">
        <v>127</v>
      </c>
      <c r="D84" s="66">
        <v>140</v>
      </c>
      <c r="E84" s="66"/>
      <c r="F84" s="67"/>
      <c r="G84" s="119"/>
      <c r="H84" s="66"/>
      <c r="I84" s="30"/>
      <c r="J84" s="129"/>
      <c r="K84" s="30"/>
      <c r="L84" s="30"/>
      <c r="M84" s="30"/>
      <c r="N84" s="30"/>
      <c r="O84" s="30"/>
      <c r="P84" s="30"/>
      <c r="Q84" s="30"/>
      <c r="R84" s="26">
        <f t="shared" si="5"/>
        <v>140</v>
      </c>
    </row>
    <row r="85" spans="1:18" ht="15.75" x14ac:dyDescent="0.25">
      <c r="A85" s="88" t="s">
        <v>96</v>
      </c>
      <c r="B85" s="89">
        <v>96</v>
      </c>
      <c r="C85" s="90"/>
      <c r="D85" s="66"/>
      <c r="E85" s="66">
        <v>20</v>
      </c>
      <c r="F85" s="67"/>
      <c r="G85" s="119">
        <v>23</v>
      </c>
      <c r="H85" s="66">
        <v>22</v>
      </c>
      <c r="I85" s="30"/>
      <c r="J85" s="129"/>
      <c r="K85" s="30"/>
      <c r="L85" s="30"/>
      <c r="M85" s="30"/>
      <c r="N85" s="30"/>
      <c r="O85" s="30"/>
      <c r="P85" s="30"/>
      <c r="Q85" s="30"/>
      <c r="R85" s="26">
        <f t="shared" si="5"/>
        <v>65</v>
      </c>
    </row>
    <row r="86" spans="1:18" ht="15.75" x14ac:dyDescent="0.25">
      <c r="A86" s="87" t="s">
        <v>97</v>
      </c>
      <c r="B86" s="21">
        <v>64</v>
      </c>
      <c r="C86" s="90">
        <v>64</v>
      </c>
      <c r="D86" s="66">
        <v>209</v>
      </c>
      <c r="E86" s="66">
        <v>55</v>
      </c>
      <c r="F86" s="67"/>
      <c r="G86" s="119"/>
      <c r="H86" s="66"/>
      <c r="I86" s="30"/>
      <c r="J86" s="129"/>
      <c r="K86" s="30"/>
      <c r="L86" s="30"/>
      <c r="M86" s="30"/>
      <c r="N86" s="30"/>
      <c r="O86" s="30"/>
      <c r="P86" s="30"/>
      <c r="Q86" s="30"/>
      <c r="R86" s="26">
        <f t="shared" si="5"/>
        <v>264</v>
      </c>
    </row>
    <row r="87" spans="1:18" ht="16.5" thickBot="1" x14ac:dyDescent="0.3">
      <c r="A87" s="91" t="s">
        <v>98</v>
      </c>
      <c r="B87" s="92"/>
      <c r="C87" s="92"/>
      <c r="D87" s="70"/>
      <c r="E87" s="70"/>
      <c r="F87" s="71"/>
      <c r="G87" s="120"/>
      <c r="H87" s="78"/>
      <c r="I87" s="93">
        <v>150</v>
      </c>
      <c r="J87" s="131"/>
      <c r="K87" s="93">
        <v>150</v>
      </c>
      <c r="L87" s="93">
        <v>150</v>
      </c>
      <c r="M87" s="93">
        <v>150</v>
      </c>
      <c r="N87" s="93">
        <v>100</v>
      </c>
      <c r="O87" s="93">
        <v>100</v>
      </c>
      <c r="P87" s="93">
        <v>100</v>
      </c>
      <c r="Q87" s="93">
        <v>100</v>
      </c>
      <c r="R87" s="26">
        <f t="shared" si="5"/>
        <v>1000</v>
      </c>
    </row>
    <row r="88" spans="1:18" ht="15.75" thickBot="1" x14ac:dyDescent="0.3">
      <c r="A88" s="94" t="s">
        <v>99</v>
      </c>
      <c r="B88" s="95"/>
      <c r="C88" s="96">
        <f>SUM(C2:C87)</f>
        <v>349</v>
      </c>
      <c r="D88" s="98">
        <f>SUM(D2:D87)</f>
        <v>1018</v>
      </c>
      <c r="E88" s="98">
        <f>SUM(E2:E87)</f>
        <v>1642</v>
      </c>
      <c r="F88" s="99"/>
      <c r="G88" s="124">
        <f>SUM(G2:G87)</f>
        <v>2122</v>
      </c>
      <c r="H88" s="98">
        <f>SUM(H2:H87)</f>
        <v>2003</v>
      </c>
      <c r="I88" s="98">
        <f>SUM(I2:I87)</f>
        <v>1628</v>
      </c>
      <c r="J88" s="132"/>
      <c r="K88" s="97">
        <f t="shared" ref="K88:Q88" si="6">SUM(K2:K87)</f>
        <v>1175</v>
      </c>
      <c r="L88" s="98">
        <f t="shared" si="6"/>
        <v>765</v>
      </c>
      <c r="M88" s="98">
        <f t="shared" si="6"/>
        <v>860</v>
      </c>
      <c r="N88" s="98">
        <f t="shared" si="6"/>
        <v>750</v>
      </c>
      <c r="O88" s="98">
        <f t="shared" si="6"/>
        <v>665</v>
      </c>
      <c r="P88" s="98">
        <f t="shared" si="6"/>
        <v>740</v>
      </c>
      <c r="Q88" s="98">
        <f t="shared" si="6"/>
        <v>585</v>
      </c>
      <c r="R88" s="100">
        <f>SUM(R3:R87)</f>
        <v>13953</v>
      </c>
    </row>
    <row r="89" spans="1:18" ht="15.75" thickBot="1" x14ac:dyDescent="0.3">
      <c r="A89" s="101" t="s">
        <v>100</v>
      </c>
      <c r="B89" s="102"/>
      <c r="C89" s="102"/>
      <c r="D89" s="98">
        <f>D88</f>
        <v>1018</v>
      </c>
      <c r="E89" s="98">
        <f>E88+D89</f>
        <v>2660</v>
      </c>
      <c r="F89" s="99"/>
      <c r="G89" s="124">
        <f>G88+E89</f>
        <v>4782</v>
      </c>
      <c r="H89" s="140">
        <f>H88+G89</f>
        <v>6785</v>
      </c>
      <c r="I89" s="98">
        <f t="shared" ref="I89:Q89" si="7">I88+H89</f>
        <v>8413</v>
      </c>
      <c r="J89" s="132"/>
      <c r="K89" s="97">
        <f>K88+I89</f>
        <v>9588</v>
      </c>
      <c r="L89" s="98">
        <f t="shared" si="7"/>
        <v>10353</v>
      </c>
      <c r="M89" s="98">
        <f t="shared" si="7"/>
        <v>11213</v>
      </c>
      <c r="N89" s="98">
        <f t="shared" si="7"/>
        <v>11963</v>
      </c>
      <c r="O89" s="98">
        <f t="shared" si="7"/>
        <v>12628</v>
      </c>
      <c r="P89" s="98">
        <f t="shared" si="7"/>
        <v>13368</v>
      </c>
      <c r="Q89" s="98">
        <f t="shared" si="7"/>
        <v>13953</v>
      </c>
      <c r="R89" s="103"/>
    </row>
    <row r="90" spans="1:18" x14ac:dyDescent="0.25">
      <c r="A90" s="133" t="s">
        <v>101</v>
      </c>
      <c r="B90" s="104"/>
      <c r="C90" s="104"/>
      <c r="D90" s="134"/>
      <c r="E90" s="135"/>
      <c r="F90" s="136"/>
      <c r="G90" s="135"/>
      <c r="H90" s="137"/>
      <c r="I90" s="137"/>
      <c r="J90" s="137"/>
      <c r="K90" s="137"/>
      <c r="L90" s="137"/>
      <c r="M90" s="105"/>
      <c r="N90" s="105"/>
      <c r="O90" s="105"/>
      <c r="P90" s="105"/>
      <c r="Q90" s="105"/>
      <c r="R90" s="106"/>
    </row>
    <row r="94" spans="1:18" ht="15.75" thickBot="1" x14ac:dyDescent="0.3">
      <c r="A94" s="138"/>
    </row>
    <row r="95" spans="1:18" ht="15.75" thickBot="1" x14ac:dyDescent="0.3">
      <c r="N95" s="139"/>
    </row>
  </sheetData>
  <pageMargins left="0.7" right="0.7" top="0.75" bottom="0.75" header="0.3" footer="0.3"/>
  <pageSetup paperSize="8" scale="52" orientation="landscape" r:id="rId1"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Pettit</dc:creator>
  <cp:lastModifiedBy>Simon Cole</cp:lastModifiedBy>
  <cp:lastPrinted>2018-06-11T09:41:32Z</cp:lastPrinted>
  <dcterms:created xsi:type="dcterms:W3CDTF">2018-02-02T09:23:39Z</dcterms:created>
  <dcterms:modified xsi:type="dcterms:W3CDTF">2018-06-11T14:48:24Z</dcterms:modified>
</cp:coreProperties>
</file>